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rmand\Documents\Downloads\2.0 Karate\1.0 Dojo Kio\4.3 Compétitions\20240519 JKA Championnat Canada\4.20 Docs d'invitation\Docs d'invitation\"/>
    </mc:Choice>
  </mc:AlternateContent>
  <xr:revisionPtr revIDLastSave="0" documentId="8_{B700A482-A45A-4F78-B430-AD7EFF42AC68}" xr6:coauthVersionLast="47" xr6:coauthVersionMax="47" xr10:uidLastSave="{00000000-0000-0000-0000-000000000000}"/>
  <bookViews>
    <workbookView xWindow="-108" yWindow="-108" windowWidth="23256" windowHeight="12456" tabRatio="500" activeTab="1" xr2:uid="{00000000-000D-0000-FFFF-FFFF00000000}"/>
  </bookViews>
  <sheets>
    <sheet name="Individual registrations" sheetId="1" r:id="rId1"/>
    <sheet name="Team kata registrations" sheetId="3" r:id="rId2"/>
    <sheet name="Feuil1" sheetId="4" r:id="rId3"/>
    <sheet name="Category" sheetId="5" r:id="rId4"/>
    <sheet name="Rank" sheetId="6" r:id="rId5"/>
  </sheets>
  <definedNames>
    <definedName name="Gender">#REF!</definedName>
    <definedName name="INOUT">#REF!</definedName>
    <definedName name="Participation">#REF!</definedName>
    <definedName name="Ranking">#REF!</definedName>
  </definedNames>
  <calcPr calcId="19102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103" i="1" l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3" i="1"/>
  <c r="G4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3" i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N104" i="1"/>
  <c r="M50" i="1" l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</calcChain>
</file>

<file path=xl/sharedStrings.xml><?xml version="1.0" encoding="utf-8"?>
<sst xmlns="http://schemas.openxmlformats.org/spreadsheetml/2006/main" count="97" uniqueCount="75">
  <si>
    <t>#</t>
  </si>
  <si>
    <t>FIRST NAME</t>
  </si>
  <si>
    <t>FAMILY NAME</t>
  </si>
  <si>
    <t>GENDER
(F/M)</t>
  </si>
  <si>
    <t>BIRTHDATE
(YYYY/MM/DD)</t>
  </si>
  <si>
    <t>RANK</t>
  </si>
  <si>
    <t xml:space="preserve">INDIVUAL KUMITE </t>
  </si>
  <si>
    <t>INDIVUAL KATA</t>
  </si>
  <si>
    <t>TEAM KATA*</t>
  </si>
  <si>
    <t>TEAM NAME</t>
  </si>
  <si>
    <t>REGISTRATION FEE</t>
  </si>
  <si>
    <t>Enter first name, e.g., Jane</t>
  </si>
  <si>
    <t>Select F or M from the dropdown menu</t>
  </si>
  <si>
    <t>Age is automatically populated based on the birthdate entered</t>
  </si>
  <si>
    <t>Select your rank from the dropdown menu</t>
  </si>
  <si>
    <t>Select YES or NO from the dropdown menu</t>
  </si>
  <si>
    <t>Enter team name that the individual belongs to. Otherwise, leave blank</t>
  </si>
  <si>
    <t>Example</t>
  </si>
  <si>
    <t>Jane</t>
  </si>
  <si>
    <t>Smith</t>
  </si>
  <si>
    <t>F</t>
  </si>
  <si>
    <t>2nd Kyu</t>
  </si>
  <si>
    <t>YES</t>
  </si>
  <si>
    <t>Karate Spirit</t>
  </si>
  <si>
    <t>TOTAL FEES:</t>
  </si>
  <si>
    <t>CA3-0032</t>
  </si>
  <si>
    <t>DOJO NAME</t>
  </si>
  <si>
    <t>Enter name of the dojo that the individual belongs to.</t>
  </si>
  <si>
    <t>JKA DAN
CERTIFICATE NUMBER</t>
  </si>
  <si>
    <t>CATEGORY</t>
  </si>
  <si>
    <t xml:space="preserve"> MEMBER 1 FAMILY NAME</t>
  </si>
  <si>
    <t xml:space="preserve"> MEMBER 1 RANK</t>
  </si>
  <si>
    <t xml:space="preserve"> MEMBER 2 FAMILY NAME</t>
  </si>
  <si>
    <t xml:space="preserve"> MEMBER 2 RANK</t>
  </si>
  <si>
    <t xml:space="preserve"> MEMBER 3 FAMILY NAME</t>
  </si>
  <si>
    <t>MEMBER 3 FIRST NAME</t>
  </si>
  <si>
    <t>MEMBER 1 FIRST NAME</t>
  </si>
  <si>
    <t>MEMBER 2 FIRST NAME</t>
  </si>
  <si>
    <t xml:space="preserve"> MEMBER 3 RANK</t>
  </si>
  <si>
    <t>Select your category from the dropdown menu</t>
  </si>
  <si>
    <t>DOJO/TEAM NAME</t>
  </si>
  <si>
    <t>Enter dojo/ team name, e.g.: Karate Spirit</t>
  </si>
  <si>
    <t>Doe</t>
  </si>
  <si>
    <t>* Please complete the Team kata registrations sheet for team katas.</t>
  </si>
  <si>
    <t>The fee is automatically populated. $50 for 1 event, $60 for 2 or more events</t>
  </si>
  <si>
    <t>Enter family name, e.g., Smith</t>
  </si>
  <si>
    <t>Enter family name, e.g., Doe</t>
  </si>
  <si>
    <t>AGE ON
October 25, 2024</t>
  </si>
  <si>
    <t>Enter your birth date in the format as specified: YYYY/MM/DD, e.g., 1993/10/26</t>
  </si>
  <si>
    <t>If you are ranked from 1st to 5th Kyu, enter your association's membership number</t>
  </si>
  <si>
    <t>Grade</t>
  </si>
  <si>
    <t>Shodan</t>
  </si>
  <si>
    <t>Nidan</t>
  </si>
  <si>
    <t>Sandan</t>
  </si>
  <si>
    <t>Yondan</t>
  </si>
  <si>
    <t>Godan</t>
  </si>
  <si>
    <t>Rokkudan</t>
  </si>
  <si>
    <t>Nanadan</t>
  </si>
  <si>
    <t>5th Kyu</t>
  </si>
  <si>
    <t>4th Kyu</t>
  </si>
  <si>
    <t>3rd Kyu</t>
  </si>
  <si>
    <t>1st Kyu</t>
  </si>
  <si>
    <t>Category</t>
  </si>
  <si>
    <t>Mary</t>
  </si>
  <si>
    <t>Enter first name, e.g., Mary</t>
  </si>
  <si>
    <t>Julia</t>
  </si>
  <si>
    <t>Enter first name, e.g., Julia</t>
  </si>
  <si>
    <t>9-12 y.o. Men</t>
  </si>
  <si>
    <t>9-12 y.o. Women</t>
  </si>
  <si>
    <t>13-18 y.o. Men</t>
  </si>
  <si>
    <t>13-18 y.o. Women</t>
  </si>
  <si>
    <t>18 y.o.&amp;+ Men/Brown</t>
  </si>
  <si>
    <t>18 y.o.&amp;+ Wom/Brown</t>
  </si>
  <si>
    <t>19 y.o.&amp; + Men</t>
  </si>
  <si>
    <t>19 y.o.&amp;+ Women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</si>
</sst>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 x14ac:knownFonts="1">
    <font>
      <sz val="11"/>
      <color rgb="FF000000"/>
      <name val="Calibri"/>
      <charset val="1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7F7F7F"/>
        <bgColor rgb="FF969696"/>
      </patternFill>
    </fill>
    <fill>
      <patternFill patternType="solid">
        <fgColor rgb="FFF2F2F2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5" fillId="3" borderId="9" xfId="0" applyFont="1" applyFill="1" applyBorder="1" applyAlignment="1">
      <alignment horizontal="center" vertical="center" wrapText="1"/>
    </xf>
    <xf numFmtId="14" fontId="3" fillId="3" borderId="10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14" fontId="2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2" borderId="18" xfId="0" applyFont="1" applyFill="1" applyBorder="1" applyAlignment="1">
      <alignment vertical="center" wrapText="1"/>
    </xf>
    <xf numFmtId="164" fontId="6" fillId="0" borderId="19" xfId="0" applyNumberFormat="1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3" fillId="3" borderId="20" xfId="0" applyFont="1" applyFill="1" applyBorder="1" applyAlignment="1">
      <alignment horizontal="left" vertical="top" wrapText="1"/>
    </xf>
    <xf numFmtId="0" fontId="3" fillId="3" borderId="21" xfId="0" applyFont="1" applyFill="1" applyBorder="1" applyAlignment="1">
      <alignment horizontal="left" vertical="top" wrapText="1"/>
    </xf>
    <xf numFmtId="0" fontId="3" fillId="3" borderId="2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vertical="top" wrapText="1"/>
    </xf>
    <xf numFmtId="0" fontId="7" fillId="0" borderId="0" xfId="0" applyFont="1"/>
    <xf numFmtId="0" fontId="8" fillId="0" borderId="0" xfId="0" applyFont="1" applyAlignment="1">
      <alignment horizontal="left"/>
    </xf>
    <xf numFmtId="0" fontId="8" fillId="0" borderId="0" xfId="0" applyFont="1"/>
    <xf numFmtId="0" fontId="2" fillId="0" borderId="0" xfId="0" applyFont="1" applyAlignment="1">
      <alignment horizontal="center"/>
    </xf>
    <xf numFmtId="0" fontId="1" fillId="2" borderId="24" xfId="0" applyFont="1" applyFill="1" applyBorder="1" applyAlignment="1">
      <alignment horizontal="center" vertical="top" wrapText="1"/>
    </xf>
    <xf numFmtId="0" fontId="3" fillId="4" borderId="25" xfId="0" applyFont="1" applyFill="1" applyBorder="1" applyAlignment="1">
      <alignment horizontal="left" vertical="top" wrapText="1"/>
    </xf>
    <xf numFmtId="0" fontId="2" fillId="5" borderId="23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2F2F2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CC"/>
  </sheetPr>
  <dimension ref="A1:AA104"/>
  <sheetViews>
    <sheetView zoomScaleNormal="100" workbookViewId="0">
      <pane ySplit="2" topLeftCell="A3" activePane="bottomLeft" state="frozen"/>
      <selection pane="bottomLeft" activeCell="B4" sqref="B4"/>
    </sheetView>
  </sheetViews>
  <sheetFormatPr baseColWidth="10" defaultColWidth="9.109375" defaultRowHeight="14.4" x14ac:dyDescent="0.3"/>
  <cols>
    <col min="1" max="1" width="10.44140625" style="1" customWidth="1"/>
    <col min="2" max="2" width="16.44140625" style="1" bestFit="1" customWidth="1"/>
    <col min="3" max="3" width="14.5546875" style="1" bestFit="1" customWidth="1"/>
    <col min="4" max="4" width="15.88671875" style="1" bestFit="1" customWidth="1"/>
    <col min="5" max="5" width="10.44140625" style="1" bestFit="1" customWidth="1"/>
    <col min="6" max="6" width="16.5546875" style="1"/>
    <col min="7" max="7" width="14.5546875" style="1" bestFit="1" customWidth="1"/>
    <col min="8" max="8" width="10.109375" style="1" bestFit="1" customWidth="1"/>
    <col min="9" max="9" width="18.5546875" style="1" bestFit="1" customWidth="1"/>
    <col min="10" max="12" width="10.44140625" style="1" bestFit="1" customWidth="1"/>
    <col min="13" max="13" width="16.109375" style="1" bestFit="1" customWidth="1"/>
    <col min="14" max="14" width="20.109375" style="1" bestFit="1" customWidth="1"/>
    <col min="15" max="27" width="13.109375" style="1"/>
    <col min="28" max="1026" width="14.88671875" style="1"/>
    <col min="1027" max="16384" width="9.109375" style="1"/>
  </cols>
  <sheetData>
    <row r="1" spans="1:27" s="26" customFormat="1" ht="43.2" x14ac:dyDescent="0.3">
      <c r="A1" s="30" t="s">
        <v>0</v>
      </c>
      <c r="B1" s="31" t="s">
        <v>2</v>
      </c>
      <c r="C1" s="31" t="s">
        <v>1</v>
      </c>
      <c r="D1" s="31" t="s">
        <v>26</v>
      </c>
      <c r="E1" s="31" t="s">
        <v>3</v>
      </c>
      <c r="F1" s="31" t="s">
        <v>4</v>
      </c>
      <c r="G1" s="31" t="s">
        <v>47</v>
      </c>
      <c r="H1" s="31" t="s">
        <v>5</v>
      </c>
      <c r="I1" s="31" t="s">
        <v>28</v>
      </c>
      <c r="J1" s="31" t="s">
        <v>6</v>
      </c>
      <c r="K1" s="31" t="s">
        <v>7</v>
      </c>
      <c r="L1" s="31" t="s">
        <v>8</v>
      </c>
      <c r="M1" s="32" t="s">
        <v>9</v>
      </c>
      <c r="N1" s="33" t="s">
        <v>10</v>
      </c>
    </row>
    <row r="2" spans="1:27" s="26" customFormat="1" ht="87" thickBot="1" x14ac:dyDescent="0.35">
      <c r="A2" s="21"/>
      <c r="B2" s="22" t="s">
        <v>45</v>
      </c>
      <c r="C2" s="22" t="s">
        <v>11</v>
      </c>
      <c r="D2" s="22" t="s">
        <v>27</v>
      </c>
      <c r="E2" s="22" t="s">
        <v>12</v>
      </c>
      <c r="F2" s="22" t="s">
        <v>48</v>
      </c>
      <c r="G2" s="34" t="s">
        <v>13</v>
      </c>
      <c r="H2" s="22" t="s">
        <v>14</v>
      </c>
      <c r="I2" s="22" t="s">
        <v>49</v>
      </c>
      <c r="J2" s="22" t="s">
        <v>15</v>
      </c>
      <c r="K2" s="22" t="s">
        <v>15</v>
      </c>
      <c r="L2" s="22" t="s">
        <v>15</v>
      </c>
      <c r="M2" s="23" t="s">
        <v>16</v>
      </c>
      <c r="N2" s="24" t="s">
        <v>44</v>
      </c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27" ht="15" thickBot="1" x14ac:dyDescent="0.35">
      <c r="A3" s="2" t="s">
        <v>17</v>
      </c>
      <c r="B3" s="4" t="s">
        <v>19</v>
      </c>
      <c r="C3" s="4" t="s">
        <v>18</v>
      </c>
      <c r="D3" s="4" t="s">
        <v>23</v>
      </c>
      <c r="E3" s="4" t="s">
        <v>20</v>
      </c>
      <c r="F3" s="3">
        <v>34268</v>
      </c>
      <c r="G3" s="4">
        <f>DATEDIF(F3,DATE(2024,10,25),"Y")</f>
        <v>30</v>
      </c>
      <c r="H3" s="4" t="s">
        <v>51</v>
      </c>
      <c r="I3" s="4" t="s">
        <v>25</v>
      </c>
      <c r="J3" s="4" t="s">
        <v>22</v>
      </c>
      <c r="K3" s="4" t="s">
        <v>22</v>
      </c>
      <c r="L3" s="4" t="s">
        <v>22</v>
      </c>
      <c r="M3" s="4" t="s">
        <v>23</v>
      </c>
      <c r="N3" s="5">
        <f>IF(COUNTIF('Individual registrations'!J3:L3,"YES")&gt;2,60,(IF(COUNTIF('Individual registrations'!J3:L3,"YES")=2,50,IF(COUNTIF('Individual registrations'!J3:L3,"YES")=1, 40, 0))))</f>
        <v>60</v>
      </c>
    </row>
    <row r="4" spans="1:27" x14ac:dyDescent="0.3">
      <c r="A4" s="6">
        <v>1</v>
      </c>
      <c r="B4" s="18"/>
      <c r="C4" s="18"/>
      <c r="D4" s="18"/>
      <c r="E4" s="19"/>
      <c r="F4" s="7"/>
      <c r="G4" s="8" t="str">
        <f>IF(LEN(F4)=0,"",IF(DATEDIF(F4,DATE(2024,10,25),"Y")&lt;9,"Invalid age",DATEDIF(F4,DATE(2024,10,25), "Y")))</f>
        <v/>
      </c>
      <c r="H4" s="19"/>
      <c r="I4" s="20"/>
      <c r="J4" s="8"/>
      <c r="K4" s="8"/>
      <c r="L4" s="8"/>
      <c r="M4" s="9"/>
      <c r="N4" s="10">
        <f>IF(COUNTIF('Individual registrations'!J4:L4,"YES")&gt;2,60,(IF(COUNTIF('Individual registrations'!J4:L4,"YES")=2,60,IF(COUNTIF('Individual registrations'!J4:L4,"YES")=1, 50, 0))))</f>
        <v>0</v>
      </c>
    </row>
    <row r="5" spans="1:27" x14ac:dyDescent="0.3">
      <c r="A5" s="6">
        <f t="shared" ref="A5:A36" si="0">A4+1</f>
        <v>2</v>
      </c>
      <c r="B5" s="18"/>
      <c r="C5" s="18"/>
      <c r="D5" s="18"/>
      <c r="E5" s="19"/>
      <c r="F5" s="7"/>
      <c r="G5" s="8" t="str">
        <f t="shared" ref="G5:G68" si="1">IF(LEN(F5)=0,"",IF(DATEDIF(F5,DATE(2024,10,25),"Y")&lt;9,"Invalid age",DATEDIF(F5,DATE(2024,10,25), "Y")))</f>
        <v/>
      </c>
      <c r="H5" s="19"/>
      <c r="I5" s="20"/>
      <c r="J5" s="8"/>
      <c r="K5" s="8"/>
      <c r="L5" s="8"/>
      <c r="M5" s="9"/>
      <c r="N5" s="10">
        <f>IF(COUNTIF('Individual registrations'!J5:L5,"YES")&gt;2,60,(IF(COUNTIF('Individual registrations'!J5:L5,"YES")=2,50,IF(COUNTIF('Individual registrations'!J5:L5,"YES")=1, 40, 0))))</f>
        <v>0</v>
      </c>
    </row>
    <row r="6" spans="1:27" x14ac:dyDescent="0.3">
      <c r="A6" s="6">
        <f t="shared" si="0"/>
        <v>3</v>
      </c>
      <c r="B6" s="18"/>
      <c r="C6" s="18"/>
      <c r="D6" s="18"/>
      <c r="E6" s="19"/>
      <c r="F6" s="7"/>
      <c r="G6" s="8" t="str">
        <f t="shared" si="1"/>
        <v/>
      </c>
      <c r="H6" s="19"/>
      <c r="I6" s="20"/>
      <c r="J6" s="8"/>
      <c r="K6" s="8"/>
      <c r="L6" s="8"/>
      <c r="M6" s="9"/>
      <c r="N6" s="10">
        <f>IF(COUNTIF('Individual registrations'!J6:L6,"YES")&gt;2,60,(IF(COUNTIF('Individual registrations'!J6:L6,"YES")=2,50,IF(COUNTIF('Individual registrations'!J6:L6,"YES")=1, 40, 0))))</f>
        <v>0</v>
      </c>
    </row>
    <row r="7" spans="1:27" x14ac:dyDescent="0.3">
      <c r="A7" s="6">
        <f t="shared" si="0"/>
        <v>4</v>
      </c>
      <c r="B7" s="18"/>
      <c r="C7" s="18"/>
      <c r="D7" s="18"/>
      <c r="E7" s="19"/>
      <c r="F7" s="7"/>
      <c r="G7" s="8" t="str">
        <f t="shared" si="1"/>
        <v/>
      </c>
      <c r="H7" s="19"/>
      <c r="I7" s="20"/>
      <c r="J7" s="8"/>
      <c r="K7" s="8"/>
      <c r="L7" s="8"/>
      <c r="M7" s="9"/>
      <c r="N7" s="10">
        <f>IF(COUNTIF('Individual registrations'!J7:L7,"YES")&gt;2,60,(IF(COUNTIF('Individual registrations'!J7:L7,"YES")=2,50,IF(COUNTIF('Individual registrations'!J7:L7,"YES")=1, 40, 0))))</f>
        <v>0</v>
      </c>
    </row>
    <row r="8" spans="1:27" x14ac:dyDescent="0.3">
      <c r="A8" s="6">
        <f t="shared" si="0"/>
        <v>5</v>
      </c>
      <c r="B8" s="18"/>
      <c r="C8" s="18"/>
      <c r="D8" s="18"/>
      <c r="E8" s="19"/>
      <c r="F8" s="7"/>
      <c r="G8" s="8" t="str">
        <f t="shared" si="1"/>
        <v/>
      </c>
      <c r="H8" s="19"/>
      <c r="I8" s="20"/>
      <c r="J8" s="8"/>
      <c r="K8" s="8"/>
      <c r="L8" s="8"/>
      <c r="M8" s="9"/>
      <c r="N8" s="10">
        <f>IF(COUNTIF('Individual registrations'!J8:L8,"YES")&gt;2,60,(IF(COUNTIF('Individual registrations'!J8:L8,"YES")=2,50,IF(COUNTIF('Individual registrations'!J8:L8,"YES")=1, 40, 0))))</f>
        <v>0</v>
      </c>
    </row>
    <row r="9" spans="1:27" x14ac:dyDescent="0.3">
      <c r="A9" s="6">
        <f t="shared" si="0"/>
        <v>6</v>
      </c>
      <c r="B9" s="18"/>
      <c r="C9" s="18"/>
      <c r="D9" s="18"/>
      <c r="E9" s="19"/>
      <c r="F9" s="7"/>
      <c r="G9" s="8" t="str">
        <f t="shared" si="1"/>
        <v/>
      </c>
      <c r="H9" s="19"/>
      <c r="I9" s="20"/>
      <c r="J9" s="8"/>
      <c r="K9" s="8"/>
      <c r="L9" s="8"/>
      <c r="M9" s="9"/>
      <c r="N9" s="10">
        <f>IF(COUNTIF('Individual registrations'!J9:L9,"YES")&gt;2,60,(IF(COUNTIF('Individual registrations'!J9:L9,"YES")=2,50,IF(COUNTIF('Individual registrations'!J9:L9,"YES")=1, 40, 0))))</f>
        <v>0</v>
      </c>
    </row>
    <row r="10" spans="1:27" x14ac:dyDescent="0.3">
      <c r="A10" s="6">
        <f t="shared" si="0"/>
        <v>7</v>
      </c>
      <c r="B10" s="18"/>
      <c r="C10" s="18"/>
      <c r="D10" s="18"/>
      <c r="E10" s="19"/>
      <c r="F10" s="7"/>
      <c r="G10" s="8" t="str">
        <f t="shared" si="1"/>
        <v/>
      </c>
      <c r="H10" s="19"/>
      <c r="I10" s="20"/>
      <c r="J10" s="8"/>
      <c r="K10" s="8"/>
      <c r="L10" s="8"/>
      <c r="M10" s="9"/>
      <c r="N10" s="10">
        <f>IF(COUNTIF('Individual registrations'!J10:L10,"YES")&gt;2,60,(IF(COUNTIF('Individual registrations'!J10:L10,"YES")=2,50,IF(COUNTIF('Individual registrations'!J10:L10,"YES")=1, 40, 0))))</f>
        <v>0</v>
      </c>
    </row>
    <row r="11" spans="1:27" x14ac:dyDescent="0.3">
      <c r="A11" s="6">
        <f t="shared" si="0"/>
        <v>8</v>
      </c>
      <c r="B11" s="18"/>
      <c r="C11" s="18"/>
      <c r="D11" s="18"/>
      <c r="E11" s="19"/>
      <c r="F11" s="7"/>
      <c r="G11" s="8" t="str">
        <f t="shared" si="1"/>
        <v/>
      </c>
      <c r="H11" s="19"/>
      <c r="I11" s="20"/>
      <c r="J11" s="8"/>
      <c r="K11" s="8"/>
      <c r="L11" s="8"/>
      <c r="M11" s="9"/>
      <c r="N11" s="10">
        <f>IF(COUNTIF('Individual registrations'!J11:L11,"YES")&gt;2,60,(IF(COUNTIF('Individual registrations'!J11:L11,"YES")=2,50,IF(COUNTIF('Individual registrations'!J11:L11,"YES")=1, 40, 0))))</f>
        <v>0</v>
      </c>
    </row>
    <row r="12" spans="1:27" x14ac:dyDescent="0.3">
      <c r="A12" s="6">
        <f t="shared" si="0"/>
        <v>9</v>
      </c>
      <c r="B12" s="18"/>
      <c r="C12" s="18"/>
      <c r="D12" s="18"/>
      <c r="E12" s="19"/>
      <c r="F12" s="7"/>
      <c r="G12" s="8" t="str">
        <f t="shared" si="1"/>
        <v/>
      </c>
      <c r="H12" s="19"/>
      <c r="I12" s="19"/>
      <c r="J12" s="8"/>
      <c r="K12" s="8"/>
      <c r="L12" s="8"/>
      <c r="M12" s="9" t="str">
        <f t="shared" ref="M12:M25" si="2">IF(L12="NO","N/A","")</f>
        <v/>
      </c>
      <c r="N12" s="10">
        <f>IF(COUNTIF('Individual registrations'!J12:L12,"YES")&gt;2,60,(IF(COUNTIF('Individual registrations'!J12:L12,"YES")=2,50,IF(COUNTIF('Individual registrations'!J12:L12,"YES")=1, 40, 0))))</f>
        <v>0</v>
      </c>
    </row>
    <row r="13" spans="1:27" x14ac:dyDescent="0.3">
      <c r="A13" s="6">
        <f t="shared" si="0"/>
        <v>10</v>
      </c>
      <c r="B13" s="18"/>
      <c r="C13" s="18"/>
      <c r="D13" s="18"/>
      <c r="E13" s="19"/>
      <c r="F13" s="7"/>
      <c r="G13" s="8" t="str">
        <f t="shared" si="1"/>
        <v/>
      </c>
      <c r="H13" s="19"/>
      <c r="I13" s="19"/>
      <c r="J13" s="8"/>
      <c r="K13" s="8"/>
      <c r="L13" s="8"/>
      <c r="M13" s="9" t="str">
        <f t="shared" si="2"/>
        <v/>
      </c>
      <c r="N13" s="10">
        <f>IF(COUNTIF('Individual registrations'!J13:L13,"YES")&gt;2,60,(IF(COUNTIF('Individual registrations'!J13:L13,"YES")=2,50,IF(COUNTIF('Individual registrations'!J13:L13,"YES")=1, 40, 0))))</f>
        <v>0</v>
      </c>
    </row>
    <row r="14" spans="1:27" x14ac:dyDescent="0.3">
      <c r="A14" s="6">
        <f t="shared" si="0"/>
        <v>11</v>
      </c>
      <c r="B14" s="18"/>
      <c r="C14" s="18"/>
      <c r="D14" s="18"/>
      <c r="E14" s="19"/>
      <c r="F14" s="7"/>
      <c r="G14" s="8" t="str">
        <f t="shared" si="1"/>
        <v/>
      </c>
      <c r="H14" s="19"/>
      <c r="I14" s="19"/>
      <c r="J14" s="8"/>
      <c r="K14" s="8"/>
      <c r="L14" s="8"/>
      <c r="M14" s="9" t="str">
        <f t="shared" si="2"/>
        <v/>
      </c>
      <c r="N14" s="10">
        <f>IF(COUNTIF('Individual registrations'!J14:L14,"YES")&gt;2,60,(IF(COUNTIF('Individual registrations'!J14:L14,"YES")=2,50,IF(COUNTIF('Individual registrations'!J14:L14,"YES")=1, 40, 0))))</f>
        <v>0</v>
      </c>
    </row>
    <row r="15" spans="1:27" x14ac:dyDescent="0.3">
      <c r="A15" s="6">
        <f t="shared" si="0"/>
        <v>12</v>
      </c>
      <c r="B15" s="18"/>
      <c r="C15" s="18"/>
      <c r="D15" s="18"/>
      <c r="E15" s="19"/>
      <c r="F15" s="7"/>
      <c r="G15" s="8" t="str">
        <f t="shared" si="1"/>
        <v/>
      </c>
      <c r="H15" s="19"/>
      <c r="I15" s="19"/>
      <c r="J15" s="8"/>
      <c r="K15" s="8"/>
      <c r="L15" s="8"/>
      <c r="M15" s="9" t="str">
        <f t="shared" si="2"/>
        <v/>
      </c>
      <c r="N15" s="10">
        <f>IF(COUNTIF('Individual registrations'!J15:L15,"YES")&gt;2,60,(IF(COUNTIF('Individual registrations'!J15:L15,"YES")=2,50,IF(COUNTIF('Individual registrations'!J15:L15,"YES")=1, 40, 0))))</f>
        <v>0</v>
      </c>
    </row>
    <row r="16" spans="1:27" x14ac:dyDescent="0.3">
      <c r="A16" s="6">
        <f t="shared" si="0"/>
        <v>13</v>
      </c>
      <c r="B16" s="18"/>
      <c r="C16" s="18"/>
      <c r="D16" s="18"/>
      <c r="E16" s="19"/>
      <c r="F16" s="7"/>
      <c r="G16" s="8" t="str">
        <f t="shared" si="1"/>
        <v/>
      </c>
      <c r="H16" s="19"/>
      <c r="I16" s="19"/>
      <c r="J16" s="8"/>
      <c r="K16" s="8"/>
      <c r="L16" s="8"/>
      <c r="M16" s="9" t="str">
        <f t="shared" si="2"/>
        <v/>
      </c>
      <c r="N16" s="10">
        <f>IF(COUNTIF('Individual registrations'!J16:L16,"YES")&gt;2,60,(IF(COUNTIF('Individual registrations'!J16:L16,"YES")=2,50,IF(COUNTIF('Individual registrations'!J16:L16,"YES")=1, 40, 0))))</f>
        <v>0</v>
      </c>
    </row>
    <row r="17" spans="1:14" x14ac:dyDescent="0.3">
      <c r="A17" s="6">
        <f t="shared" si="0"/>
        <v>14</v>
      </c>
      <c r="B17" s="18"/>
      <c r="C17" s="18"/>
      <c r="D17" s="18"/>
      <c r="E17" s="19"/>
      <c r="F17" s="7"/>
      <c r="G17" s="8" t="str">
        <f t="shared" si="1"/>
        <v/>
      </c>
      <c r="H17" s="19"/>
      <c r="I17" s="19"/>
      <c r="J17" s="8"/>
      <c r="K17" s="8"/>
      <c r="L17" s="8"/>
      <c r="M17" s="9" t="str">
        <f t="shared" si="2"/>
        <v/>
      </c>
      <c r="N17" s="10">
        <f>IF(COUNTIF('Individual registrations'!J17:L17,"YES")&gt;2,60,(IF(COUNTIF('Individual registrations'!J17:L17,"YES")=2,50,IF(COUNTIF('Individual registrations'!J17:L17,"YES")=1, 40, 0))))</f>
        <v>0</v>
      </c>
    </row>
    <row r="18" spans="1:14" x14ac:dyDescent="0.3">
      <c r="A18" s="6">
        <f t="shared" si="0"/>
        <v>15</v>
      </c>
      <c r="B18" s="18"/>
      <c r="C18" s="18"/>
      <c r="D18" s="18"/>
      <c r="E18" s="19"/>
      <c r="F18" s="7"/>
      <c r="G18" s="8" t="str">
        <f t="shared" si="1"/>
        <v/>
      </c>
      <c r="H18" s="19"/>
      <c r="I18" s="19"/>
      <c r="J18" s="8"/>
      <c r="K18" s="8"/>
      <c r="L18" s="8"/>
      <c r="M18" s="9" t="str">
        <f t="shared" si="2"/>
        <v/>
      </c>
      <c r="N18" s="10">
        <f>IF(COUNTIF('Individual registrations'!J18:L18,"YES")&gt;2,60,(IF(COUNTIF('Individual registrations'!J18:L18,"YES")=2,50,IF(COUNTIF('Individual registrations'!J18:L18,"YES")=1, 40, 0))))</f>
        <v>0</v>
      </c>
    </row>
    <row r="19" spans="1:14" x14ac:dyDescent="0.3">
      <c r="A19" s="6">
        <f t="shared" si="0"/>
        <v>16</v>
      </c>
      <c r="B19" s="18"/>
      <c r="C19" s="18"/>
      <c r="D19" s="18"/>
      <c r="E19" s="19"/>
      <c r="F19" s="7"/>
      <c r="G19" s="8" t="str">
        <f t="shared" si="1"/>
        <v/>
      </c>
      <c r="H19" s="19"/>
      <c r="I19" s="19"/>
      <c r="J19" s="8"/>
      <c r="K19" s="8"/>
      <c r="L19" s="8"/>
      <c r="M19" s="9" t="str">
        <f t="shared" si="2"/>
        <v/>
      </c>
      <c r="N19" s="10">
        <f>IF(COUNTIF('Individual registrations'!J19:L19,"YES")&gt;2,60,(IF(COUNTIF('Individual registrations'!J19:L19,"YES")=2,50,IF(COUNTIF('Individual registrations'!J19:L19,"YES")=1, 40, 0))))</f>
        <v>0</v>
      </c>
    </row>
    <row r="20" spans="1:14" x14ac:dyDescent="0.3">
      <c r="A20" s="6">
        <f t="shared" si="0"/>
        <v>17</v>
      </c>
      <c r="B20" s="18"/>
      <c r="C20" s="18"/>
      <c r="D20" s="18"/>
      <c r="E20" s="19"/>
      <c r="F20" s="7"/>
      <c r="G20" s="8" t="str">
        <f t="shared" si="1"/>
        <v/>
      </c>
      <c r="H20" s="19"/>
      <c r="I20" s="19"/>
      <c r="J20" s="8"/>
      <c r="K20" s="8"/>
      <c r="L20" s="8"/>
      <c r="M20" s="9" t="str">
        <f t="shared" si="2"/>
        <v/>
      </c>
      <c r="N20" s="10">
        <f>IF(COUNTIF('Individual registrations'!J20:L20,"YES")&gt;2,60,(IF(COUNTIF('Individual registrations'!J20:L20,"YES")=2,50,IF(COUNTIF('Individual registrations'!J20:L20,"YES")=1, 40, 0))))</f>
        <v>0</v>
      </c>
    </row>
    <row r="21" spans="1:14" x14ac:dyDescent="0.3">
      <c r="A21" s="6">
        <f t="shared" si="0"/>
        <v>18</v>
      </c>
      <c r="B21" s="18"/>
      <c r="C21" s="18"/>
      <c r="D21" s="18"/>
      <c r="E21" s="19"/>
      <c r="F21" s="7"/>
      <c r="G21" s="8" t="str">
        <f t="shared" si="1"/>
        <v/>
      </c>
      <c r="H21" s="19"/>
      <c r="I21" s="19"/>
      <c r="J21" s="8"/>
      <c r="K21" s="8"/>
      <c r="L21" s="8"/>
      <c r="M21" s="9" t="str">
        <f t="shared" si="2"/>
        <v/>
      </c>
      <c r="N21" s="10">
        <f>IF(COUNTIF('Individual registrations'!J21:L21,"YES")&gt;2,60,(IF(COUNTIF('Individual registrations'!J21:L21,"YES")=2,50,IF(COUNTIF('Individual registrations'!J21:L21,"YES")=1, 40, 0))))</f>
        <v>0</v>
      </c>
    </row>
    <row r="22" spans="1:14" x14ac:dyDescent="0.3">
      <c r="A22" s="6">
        <f t="shared" si="0"/>
        <v>19</v>
      </c>
      <c r="B22" s="18"/>
      <c r="C22" s="18"/>
      <c r="D22" s="18"/>
      <c r="E22" s="19"/>
      <c r="F22" s="7"/>
      <c r="G22" s="8" t="str">
        <f t="shared" si="1"/>
        <v/>
      </c>
      <c r="H22" s="19"/>
      <c r="I22" s="19"/>
      <c r="J22" s="8"/>
      <c r="K22" s="8"/>
      <c r="L22" s="8"/>
      <c r="M22" s="9" t="str">
        <f t="shared" si="2"/>
        <v/>
      </c>
      <c r="N22" s="10">
        <f>IF(COUNTIF('Individual registrations'!J22:L22,"YES")&gt;2,60,(IF(COUNTIF('Individual registrations'!J22:L22,"YES")=2,50,IF(COUNTIF('Individual registrations'!J22:L22,"YES")=1, 40, 0))))</f>
        <v>0</v>
      </c>
    </row>
    <row r="23" spans="1:14" x14ac:dyDescent="0.3">
      <c r="A23" s="6">
        <f t="shared" si="0"/>
        <v>20</v>
      </c>
      <c r="B23" s="18"/>
      <c r="C23" s="18"/>
      <c r="D23" s="18"/>
      <c r="E23" s="19"/>
      <c r="F23" s="7"/>
      <c r="G23" s="8" t="str">
        <f t="shared" si="1"/>
        <v/>
      </c>
      <c r="H23" s="19"/>
      <c r="I23" s="19"/>
      <c r="J23" s="8"/>
      <c r="K23" s="8"/>
      <c r="L23" s="8"/>
      <c r="M23" s="9" t="str">
        <f t="shared" si="2"/>
        <v/>
      </c>
      <c r="N23" s="10">
        <f>IF(COUNTIF('Individual registrations'!J23:L23,"YES")&gt;2,60,(IF(COUNTIF('Individual registrations'!J23:L23,"YES")=2,50,IF(COUNTIF('Individual registrations'!J23:L23,"YES")=1, 40, 0))))</f>
        <v>0</v>
      </c>
    </row>
    <row r="24" spans="1:14" x14ac:dyDescent="0.3">
      <c r="A24" s="6">
        <f t="shared" si="0"/>
        <v>21</v>
      </c>
      <c r="B24" s="18"/>
      <c r="C24" s="18"/>
      <c r="D24" s="18"/>
      <c r="E24" s="19"/>
      <c r="F24" s="7"/>
      <c r="G24" s="8" t="str">
        <f t="shared" si="1"/>
        <v/>
      </c>
      <c r="H24" s="19"/>
      <c r="I24" s="19"/>
      <c r="J24" s="8"/>
      <c r="K24" s="8"/>
      <c r="L24" s="8"/>
      <c r="M24" s="9" t="str">
        <f t="shared" si="2"/>
        <v/>
      </c>
      <c r="N24" s="10">
        <f>IF(COUNTIF('Individual registrations'!J24:L24,"YES")&gt;2,60,(IF(COUNTIF('Individual registrations'!J24:L24,"YES")=2,50,IF(COUNTIF('Individual registrations'!J24:L24,"YES")=1, 40, 0))))</f>
        <v>0</v>
      </c>
    </row>
    <row r="25" spans="1:14" x14ac:dyDescent="0.3">
      <c r="A25" s="6">
        <f t="shared" si="0"/>
        <v>22</v>
      </c>
      <c r="B25" s="18"/>
      <c r="C25" s="18"/>
      <c r="D25" s="18"/>
      <c r="E25" s="19"/>
      <c r="F25" s="7"/>
      <c r="G25" s="8" t="str">
        <f t="shared" si="1"/>
        <v/>
      </c>
      <c r="H25" s="19"/>
      <c r="I25" s="19"/>
      <c r="J25" s="8"/>
      <c r="K25" s="8"/>
      <c r="L25" s="8"/>
      <c r="M25" s="9" t="str">
        <f t="shared" si="2"/>
        <v/>
      </c>
      <c r="N25" s="10">
        <f>IF(COUNTIF('Individual registrations'!J25:L25,"YES")&gt;2,60,(IF(COUNTIF('Individual registrations'!J25:L25,"YES")=2,50,IF(COUNTIF('Individual registrations'!J25:L25,"YES")=1, 40, 0))))</f>
        <v>0</v>
      </c>
    </row>
    <row r="26" spans="1:14" x14ac:dyDescent="0.3">
      <c r="A26" s="6">
        <f t="shared" si="0"/>
        <v>23</v>
      </c>
      <c r="B26" s="18"/>
      <c r="C26" s="18"/>
      <c r="D26" s="18"/>
      <c r="E26" s="19"/>
      <c r="F26" s="7"/>
      <c r="G26" s="8" t="str">
        <f t="shared" si="1"/>
        <v/>
      </c>
      <c r="H26" s="19"/>
      <c r="I26" s="19"/>
      <c r="J26" s="8"/>
      <c r="K26" s="8"/>
      <c r="L26" s="8"/>
      <c r="M26" s="9"/>
      <c r="N26" s="10">
        <f>IF(COUNTIF('Individual registrations'!J26:L26,"YES")&gt;2,60,(IF(COUNTIF('Individual registrations'!J26:L26,"YES")=2,50,IF(COUNTIF('Individual registrations'!J26:L26,"YES")=1, 40, 0))))</f>
        <v>0</v>
      </c>
    </row>
    <row r="27" spans="1:14" x14ac:dyDescent="0.3">
      <c r="A27" s="6">
        <f t="shared" si="0"/>
        <v>24</v>
      </c>
      <c r="B27" s="18"/>
      <c r="C27" s="18"/>
      <c r="D27" s="18"/>
      <c r="E27" s="19"/>
      <c r="F27" s="7"/>
      <c r="G27" s="8" t="str">
        <f t="shared" si="1"/>
        <v/>
      </c>
      <c r="H27" s="19"/>
      <c r="I27" s="19"/>
      <c r="J27" s="8"/>
      <c r="K27" s="8"/>
      <c r="L27" s="8"/>
      <c r="M27" s="9" t="str">
        <f t="shared" ref="M27:M50" si="3">IF(L27="NO","N/A","")</f>
        <v/>
      </c>
      <c r="N27" s="10">
        <f>IF(COUNTIF('Individual registrations'!J27:L27,"YES")&gt;2,60,(IF(COUNTIF('Individual registrations'!J27:L27,"YES")=2,50,IF(COUNTIF('Individual registrations'!J27:L27,"YES")=1, 40, 0))))</f>
        <v>0</v>
      </c>
    </row>
    <row r="28" spans="1:14" x14ac:dyDescent="0.3">
      <c r="A28" s="6">
        <f t="shared" si="0"/>
        <v>25</v>
      </c>
      <c r="B28" s="18"/>
      <c r="C28" s="18"/>
      <c r="D28" s="18"/>
      <c r="E28" s="19"/>
      <c r="F28" s="7"/>
      <c r="G28" s="8" t="str">
        <f t="shared" si="1"/>
        <v/>
      </c>
      <c r="H28" s="19"/>
      <c r="I28" s="19"/>
      <c r="J28" s="8"/>
      <c r="K28" s="8"/>
      <c r="L28" s="8"/>
      <c r="M28" s="9" t="str">
        <f t="shared" si="3"/>
        <v/>
      </c>
      <c r="N28" s="10">
        <f>IF(COUNTIF('Individual registrations'!J28:L28,"YES")&gt;2,60,(IF(COUNTIF('Individual registrations'!J28:L28,"YES")=2,50,IF(COUNTIF('Individual registrations'!J28:L28,"YES")=1, 40, 0))))</f>
        <v>0</v>
      </c>
    </row>
    <row r="29" spans="1:14" x14ac:dyDescent="0.3">
      <c r="A29" s="6">
        <f t="shared" si="0"/>
        <v>26</v>
      </c>
      <c r="B29" s="18"/>
      <c r="C29" s="18"/>
      <c r="D29" s="18"/>
      <c r="E29" s="19"/>
      <c r="F29" s="7"/>
      <c r="G29" s="8" t="str">
        <f t="shared" si="1"/>
        <v/>
      </c>
      <c r="H29" s="19"/>
      <c r="I29" s="19"/>
      <c r="J29" s="8"/>
      <c r="K29" s="8"/>
      <c r="L29" s="8"/>
      <c r="M29" s="9" t="str">
        <f t="shared" si="3"/>
        <v/>
      </c>
      <c r="N29" s="10">
        <f>IF(COUNTIF('Individual registrations'!J29:L29,"YES")&gt;2,60,(IF(COUNTIF('Individual registrations'!J29:L29,"YES")=2,50,IF(COUNTIF('Individual registrations'!J29:L29,"YES")=1, 40, 0))))</f>
        <v>0</v>
      </c>
    </row>
    <row r="30" spans="1:14" x14ac:dyDescent="0.3">
      <c r="A30" s="6">
        <f t="shared" si="0"/>
        <v>27</v>
      </c>
      <c r="B30" s="18"/>
      <c r="C30" s="18"/>
      <c r="D30" s="18"/>
      <c r="E30" s="19"/>
      <c r="F30" s="7"/>
      <c r="G30" s="8" t="str">
        <f t="shared" si="1"/>
        <v/>
      </c>
      <c r="H30" s="19"/>
      <c r="I30" s="19"/>
      <c r="J30" s="8"/>
      <c r="K30" s="8"/>
      <c r="L30" s="8"/>
      <c r="M30" s="9" t="str">
        <f t="shared" si="3"/>
        <v/>
      </c>
      <c r="N30" s="10">
        <f>IF(COUNTIF('Individual registrations'!J30:L30,"YES")&gt;2,60,(IF(COUNTIF('Individual registrations'!J30:L30,"YES")=2,50,IF(COUNTIF('Individual registrations'!J30:L30,"YES")=1, 40, 0))))</f>
        <v>0</v>
      </c>
    </row>
    <row r="31" spans="1:14" x14ac:dyDescent="0.3">
      <c r="A31" s="6">
        <f t="shared" si="0"/>
        <v>28</v>
      </c>
      <c r="B31" s="18"/>
      <c r="C31" s="18"/>
      <c r="D31" s="18"/>
      <c r="E31" s="19"/>
      <c r="F31" s="7"/>
      <c r="G31" s="8" t="str">
        <f t="shared" si="1"/>
        <v/>
      </c>
      <c r="H31" s="19"/>
      <c r="I31" s="19"/>
      <c r="J31" s="8"/>
      <c r="K31" s="8"/>
      <c r="L31" s="8"/>
      <c r="M31" s="9" t="str">
        <f t="shared" si="3"/>
        <v/>
      </c>
      <c r="N31" s="10">
        <f>IF(COUNTIF('Individual registrations'!J31:L31,"YES")&gt;2,60,(IF(COUNTIF('Individual registrations'!J31:L31,"YES")=2,50,IF(COUNTIF('Individual registrations'!J31:L31,"YES")=1, 40, 0))))</f>
        <v>0</v>
      </c>
    </row>
    <row r="32" spans="1:14" x14ac:dyDescent="0.3">
      <c r="A32" s="6">
        <f t="shared" si="0"/>
        <v>29</v>
      </c>
      <c r="B32" s="18"/>
      <c r="C32" s="18"/>
      <c r="D32" s="18"/>
      <c r="E32" s="19"/>
      <c r="F32" s="7"/>
      <c r="G32" s="8" t="str">
        <f t="shared" si="1"/>
        <v/>
      </c>
      <c r="H32" s="19"/>
      <c r="I32" s="19"/>
      <c r="J32" s="8"/>
      <c r="K32" s="8"/>
      <c r="L32" s="8"/>
      <c r="M32" s="9" t="str">
        <f t="shared" si="3"/>
        <v/>
      </c>
      <c r="N32" s="10">
        <f>IF(COUNTIF('Individual registrations'!J32:L32,"YES")&gt;2,60,(IF(COUNTIF('Individual registrations'!J32:L32,"YES")=2,50,IF(COUNTIF('Individual registrations'!J32:L32,"YES")=1, 40, 0))))</f>
        <v>0</v>
      </c>
    </row>
    <row r="33" spans="1:14" x14ac:dyDescent="0.3">
      <c r="A33" s="6">
        <f t="shared" si="0"/>
        <v>30</v>
      </c>
      <c r="B33" s="18"/>
      <c r="C33" s="18"/>
      <c r="D33" s="18"/>
      <c r="E33" s="19"/>
      <c r="F33" s="7"/>
      <c r="G33" s="8" t="str">
        <f t="shared" si="1"/>
        <v/>
      </c>
      <c r="H33" s="19"/>
      <c r="I33" s="19"/>
      <c r="J33" s="8"/>
      <c r="K33" s="8"/>
      <c r="L33" s="8"/>
      <c r="M33" s="9" t="str">
        <f t="shared" si="3"/>
        <v/>
      </c>
      <c r="N33" s="10">
        <f>IF(COUNTIF('Individual registrations'!J33:L33,"YES")&gt;2,60,(IF(COUNTIF('Individual registrations'!J33:L33,"YES")=2,50,IF(COUNTIF('Individual registrations'!J33:L33,"YES")=1, 40, 0))))</f>
        <v>0</v>
      </c>
    </row>
    <row r="34" spans="1:14" x14ac:dyDescent="0.3">
      <c r="A34" s="6">
        <f t="shared" si="0"/>
        <v>31</v>
      </c>
      <c r="B34" s="18"/>
      <c r="C34" s="18"/>
      <c r="D34" s="18"/>
      <c r="E34" s="19"/>
      <c r="F34" s="7"/>
      <c r="G34" s="8" t="str">
        <f t="shared" si="1"/>
        <v/>
      </c>
      <c r="H34" s="19"/>
      <c r="I34" s="19"/>
      <c r="J34" s="8"/>
      <c r="K34" s="8"/>
      <c r="L34" s="8"/>
      <c r="M34" s="9" t="str">
        <f t="shared" si="3"/>
        <v/>
      </c>
      <c r="N34" s="10">
        <f>IF(COUNTIF('Individual registrations'!J34:L34,"YES")&gt;2,60,(IF(COUNTIF('Individual registrations'!J34:L34,"YES")=2,50,IF(COUNTIF('Individual registrations'!J34:L34,"YES")=1, 40, 0))))</f>
        <v>0</v>
      </c>
    </row>
    <row r="35" spans="1:14" x14ac:dyDescent="0.3">
      <c r="A35" s="6">
        <f t="shared" si="0"/>
        <v>32</v>
      </c>
      <c r="B35" s="18"/>
      <c r="C35" s="18"/>
      <c r="D35" s="18"/>
      <c r="E35" s="19"/>
      <c r="F35" s="7"/>
      <c r="G35" s="8" t="str">
        <f t="shared" si="1"/>
        <v/>
      </c>
      <c r="H35" s="19"/>
      <c r="I35" s="19"/>
      <c r="J35" s="8"/>
      <c r="K35" s="8"/>
      <c r="L35" s="8"/>
      <c r="M35" s="9" t="str">
        <f t="shared" si="3"/>
        <v/>
      </c>
      <c r="N35" s="10">
        <f>IF(COUNTIF('Individual registrations'!J35:L35,"YES")&gt;2,60,(IF(COUNTIF('Individual registrations'!J35:L35,"YES")=2,50,IF(COUNTIF('Individual registrations'!J35:L35,"YES")=1, 40, 0))))</f>
        <v>0</v>
      </c>
    </row>
    <row r="36" spans="1:14" x14ac:dyDescent="0.3">
      <c r="A36" s="6">
        <f t="shared" si="0"/>
        <v>33</v>
      </c>
      <c r="B36" s="18"/>
      <c r="C36" s="18"/>
      <c r="D36" s="18"/>
      <c r="E36" s="19"/>
      <c r="F36" s="7"/>
      <c r="G36" s="8" t="str">
        <f t="shared" si="1"/>
        <v/>
      </c>
      <c r="H36" s="19"/>
      <c r="I36" s="19"/>
      <c r="J36" s="8"/>
      <c r="K36" s="8"/>
      <c r="L36" s="8"/>
      <c r="M36" s="9" t="str">
        <f t="shared" si="3"/>
        <v/>
      </c>
      <c r="N36" s="10">
        <f>IF(COUNTIF('Individual registrations'!J36:L36,"YES")&gt;2,60,(IF(COUNTIF('Individual registrations'!J36:L36,"YES")=2,50,IF(COUNTIF('Individual registrations'!J36:L36,"YES")=1, 40, 0))))</f>
        <v>0</v>
      </c>
    </row>
    <row r="37" spans="1:14" x14ac:dyDescent="0.3">
      <c r="A37" s="6">
        <f t="shared" ref="A37:A100" si="4">A36+1</f>
        <v>34</v>
      </c>
      <c r="B37" s="18"/>
      <c r="C37" s="18"/>
      <c r="D37" s="18"/>
      <c r="E37" s="19"/>
      <c r="F37" s="7"/>
      <c r="G37" s="8" t="str">
        <f t="shared" si="1"/>
        <v/>
      </c>
      <c r="H37" s="19"/>
      <c r="I37" s="19"/>
      <c r="J37" s="8"/>
      <c r="K37" s="8"/>
      <c r="L37" s="8"/>
      <c r="M37" s="9" t="str">
        <f t="shared" si="3"/>
        <v/>
      </c>
      <c r="N37" s="10">
        <f>IF(COUNTIF('Individual registrations'!J37:L37,"YES")&gt;2,60,(IF(COUNTIF('Individual registrations'!J37:L37,"YES")=2,50,IF(COUNTIF('Individual registrations'!J37:L37,"YES")=1, 40, 0))))</f>
        <v>0</v>
      </c>
    </row>
    <row r="38" spans="1:14" x14ac:dyDescent="0.3">
      <c r="A38" s="6">
        <f t="shared" si="4"/>
        <v>35</v>
      </c>
      <c r="B38" s="18"/>
      <c r="C38" s="18"/>
      <c r="D38" s="18"/>
      <c r="E38" s="19"/>
      <c r="F38" s="7"/>
      <c r="G38" s="8" t="str">
        <f t="shared" si="1"/>
        <v/>
      </c>
      <c r="H38" s="19"/>
      <c r="I38" s="19"/>
      <c r="J38" s="8"/>
      <c r="K38" s="8"/>
      <c r="L38" s="8"/>
      <c r="M38" s="9" t="str">
        <f t="shared" si="3"/>
        <v/>
      </c>
      <c r="N38" s="10">
        <f>IF(COUNTIF('Individual registrations'!J38:L38,"YES")&gt;2,60,(IF(COUNTIF('Individual registrations'!J38:L38,"YES")=2,50,IF(COUNTIF('Individual registrations'!J38:L38,"YES")=1, 40, 0))))</f>
        <v>0</v>
      </c>
    </row>
    <row r="39" spans="1:14" x14ac:dyDescent="0.3">
      <c r="A39" s="6">
        <f t="shared" si="4"/>
        <v>36</v>
      </c>
      <c r="B39" s="18"/>
      <c r="C39" s="18"/>
      <c r="D39" s="18"/>
      <c r="E39" s="19"/>
      <c r="F39" s="7"/>
      <c r="G39" s="8" t="str">
        <f t="shared" si="1"/>
        <v/>
      </c>
      <c r="H39" s="19"/>
      <c r="I39" s="19"/>
      <c r="J39" s="8"/>
      <c r="K39" s="8"/>
      <c r="L39" s="8"/>
      <c r="M39" s="9" t="str">
        <f t="shared" si="3"/>
        <v/>
      </c>
      <c r="N39" s="10">
        <f>IF(COUNTIF('Individual registrations'!J39:L39,"YES")&gt;2,60,(IF(COUNTIF('Individual registrations'!J39:L39,"YES")=2,50,IF(COUNTIF('Individual registrations'!J39:L39,"YES")=1, 40, 0))))</f>
        <v>0</v>
      </c>
    </row>
    <row r="40" spans="1:14" x14ac:dyDescent="0.3">
      <c r="A40" s="6">
        <f t="shared" si="4"/>
        <v>37</v>
      </c>
      <c r="B40" s="18"/>
      <c r="C40" s="18"/>
      <c r="D40" s="18"/>
      <c r="E40" s="19"/>
      <c r="F40" s="7"/>
      <c r="G40" s="8" t="str">
        <f t="shared" si="1"/>
        <v/>
      </c>
      <c r="H40" s="19"/>
      <c r="I40" s="19"/>
      <c r="J40" s="8"/>
      <c r="K40" s="8"/>
      <c r="L40" s="8"/>
      <c r="M40" s="9" t="str">
        <f t="shared" si="3"/>
        <v/>
      </c>
      <c r="N40" s="10">
        <f>IF(COUNTIF('Individual registrations'!J40:L40,"YES")&gt;2,60,(IF(COUNTIF('Individual registrations'!J40:L40,"YES")=2,50,IF(COUNTIF('Individual registrations'!J40:L40,"YES")=1, 40, 0))))</f>
        <v>0</v>
      </c>
    </row>
    <row r="41" spans="1:14" x14ac:dyDescent="0.3">
      <c r="A41" s="6">
        <f t="shared" si="4"/>
        <v>38</v>
      </c>
      <c r="B41" s="18"/>
      <c r="C41" s="18"/>
      <c r="D41" s="18"/>
      <c r="E41" s="19"/>
      <c r="F41" s="7"/>
      <c r="G41" s="8" t="str">
        <f t="shared" si="1"/>
        <v/>
      </c>
      <c r="H41" s="19"/>
      <c r="I41" s="19"/>
      <c r="J41" s="8"/>
      <c r="K41" s="8"/>
      <c r="L41" s="8"/>
      <c r="M41" s="9" t="str">
        <f t="shared" si="3"/>
        <v/>
      </c>
      <c r="N41" s="10">
        <f>IF(COUNTIF('Individual registrations'!J41:L41,"YES")&gt;2,60,(IF(COUNTIF('Individual registrations'!J41:L41,"YES")=2,50,IF(COUNTIF('Individual registrations'!J41:L41,"YES")=1, 40, 0))))</f>
        <v>0</v>
      </c>
    </row>
    <row r="42" spans="1:14" x14ac:dyDescent="0.3">
      <c r="A42" s="6">
        <f t="shared" si="4"/>
        <v>39</v>
      </c>
      <c r="B42" s="18"/>
      <c r="C42" s="18"/>
      <c r="D42" s="18"/>
      <c r="E42" s="19"/>
      <c r="F42" s="7"/>
      <c r="G42" s="8" t="str">
        <f t="shared" si="1"/>
        <v/>
      </c>
      <c r="H42" s="19"/>
      <c r="I42" s="19"/>
      <c r="J42" s="8"/>
      <c r="K42" s="8"/>
      <c r="L42" s="8"/>
      <c r="M42" s="9" t="str">
        <f t="shared" si="3"/>
        <v/>
      </c>
      <c r="N42" s="10">
        <f>IF(COUNTIF('Individual registrations'!J42:L42,"YES")&gt;2,60,(IF(COUNTIF('Individual registrations'!J42:L42,"YES")=2,50,IF(COUNTIF('Individual registrations'!J42:L42,"YES")=1, 40, 0))))</f>
        <v>0</v>
      </c>
    </row>
    <row r="43" spans="1:14" x14ac:dyDescent="0.3">
      <c r="A43" s="6">
        <f t="shared" si="4"/>
        <v>40</v>
      </c>
      <c r="B43" s="18"/>
      <c r="C43" s="18"/>
      <c r="D43" s="18"/>
      <c r="E43" s="19"/>
      <c r="F43" s="7"/>
      <c r="G43" s="8" t="str">
        <f t="shared" si="1"/>
        <v/>
      </c>
      <c r="H43" s="19"/>
      <c r="I43" s="19"/>
      <c r="J43" s="8"/>
      <c r="K43" s="8"/>
      <c r="L43" s="8"/>
      <c r="M43" s="9" t="str">
        <f t="shared" si="3"/>
        <v/>
      </c>
      <c r="N43" s="10">
        <f>IF(COUNTIF('Individual registrations'!J43:L43,"YES")&gt;2,60,(IF(COUNTIF('Individual registrations'!J43:L43,"YES")=2,50,IF(COUNTIF('Individual registrations'!J43:L43,"YES")=1, 40, 0))))</f>
        <v>0</v>
      </c>
    </row>
    <row r="44" spans="1:14" x14ac:dyDescent="0.3">
      <c r="A44" s="6">
        <f t="shared" si="4"/>
        <v>41</v>
      </c>
      <c r="B44" s="18"/>
      <c r="C44" s="18"/>
      <c r="D44" s="18"/>
      <c r="E44" s="19"/>
      <c r="F44" s="7"/>
      <c r="G44" s="8" t="str">
        <f t="shared" si="1"/>
        <v/>
      </c>
      <c r="H44" s="19"/>
      <c r="I44" s="19"/>
      <c r="J44" s="8"/>
      <c r="K44" s="8"/>
      <c r="L44" s="8"/>
      <c r="M44" s="9" t="str">
        <f t="shared" si="3"/>
        <v/>
      </c>
      <c r="N44" s="10">
        <f>IF(COUNTIF('Individual registrations'!J44:L44,"YES")&gt;2,60,(IF(COUNTIF('Individual registrations'!J44:L44,"YES")=2,50,IF(COUNTIF('Individual registrations'!J44:L44,"YES")=1, 40, 0))))</f>
        <v>0</v>
      </c>
    </row>
    <row r="45" spans="1:14" x14ac:dyDescent="0.3">
      <c r="A45" s="6">
        <f t="shared" si="4"/>
        <v>42</v>
      </c>
      <c r="B45" s="18"/>
      <c r="C45" s="18"/>
      <c r="D45" s="18"/>
      <c r="E45" s="19"/>
      <c r="F45" s="7"/>
      <c r="G45" s="8" t="str">
        <f t="shared" si="1"/>
        <v/>
      </c>
      <c r="H45" s="19"/>
      <c r="I45" s="19"/>
      <c r="J45" s="8"/>
      <c r="K45" s="8"/>
      <c r="L45" s="8"/>
      <c r="M45" s="9" t="str">
        <f t="shared" si="3"/>
        <v/>
      </c>
      <c r="N45" s="10">
        <f>IF(COUNTIF('Individual registrations'!J45:L45,"YES")&gt;2,60,(IF(COUNTIF('Individual registrations'!J45:L45,"YES")=2,50,IF(COUNTIF('Individual registrations'!J45:L45,"YES")=1, 40, 0))))</f>
        <v>0</v>
      </c>
    </row>
    <row r="46" spans="1:14" x14ac:dyDescent="0.3">
      <c r="A46" s="6">
        <f t="shared" si="4"/>
        <v>43</v>
      </c>
      <c r="B46" s="18"/>
      <c r="C46" s="18"/>
      <c r="D46" s="18"/>
      <c r="E46" s="19"/>
      <c r="F46" s="7"/>
      <c r="G46" s="8" t="str">
        <f t="shared" si="1"/>
        <v/>
      </c>
      <c r="H46" s="19"/>
      <c r="I46" s="19"/>
      <c r="J46" s="8"/>
      <c r="K46" s="8"/>
      <c r="L46" s="8"/>
      <c r="M46" s="9" t="str">
        <f t="shared" si="3"/>
        <v/>
      </c>
      <c r="N46" s="10">
        <f>IF(COUNTIF('Individual registrations'!J46:L46,"YES")&gt;2,60,(IF(COUNTIF('Individual registrations'!J46:L46,"YES")=2,50,IF(COUNTIF('Individual registrations'!J46:L46,"YES")=1, 40, 0))))</f>
        <v>0</v>
      </c>
    </row>
    <row r="47" spans="1:14" x14ac:dyDescent="0.3">
      <c r="A47" s="6">
        <f t="shared" si="4"/>
        <v>44</v>
      </c>
      <c r="B47" s="18"/>
      <c r="C47" s="18"/>
      <c r="D47" s="18"/>
      <c r="E47" s="19"/>
      <c r="F47" s="7"/>
      <c r="G47" s="8" t="str">
        <f t="shared" si="1"/>
        <v/>
      </c>
      <c r="H47" s="19"/>
      <c r="I47" s="19"/>
      <c r="J47" s="8"/>
      <c r="K47" s="8"/>
      <c r="L47" s="8"/>
      <c r="M47" s="9" t="str">
        <f t="shared" si="3"/>
        <v/>
      </c>
      <c r="N47" s="10">
        <f>IF(COUNTIF('Individual registrations'!J47:L47,"YES")&gt;2,60,(IF(COUNTIF('Individual registrations'!J47:L47,"YES")=2,50,IF(COUNTIF('Individual registrations'!J47:L47,"YES")=1, 40, 0))))</f>
        <v>0</v>
      </c>
    </row>
    <row r="48" spans="1:14" x14ac:dyDescent="0.3">
      <c r="A48" s="6">
        <f t="shared" si="4"/>
        <v>45</v>
      </c>
      <c r="B48" s="18"/>
      <c r="C48" s="18"/>
      <c r="D48" s="18"/>
      <c r="E48" s="19"/>
      <c r="F48" s="7"/>
      <c r="G48" s="8" t="str">
        <f t="shared" si="1"/>
        <v/>
      </c>
      <c r="H48" s="19"/>
      <c r="I48" s="19"/>
      <c r="J48" s="8"/>
      <c r="K48" s="8"/>
      <c r="L48" s="8"/>
      <c r="M48" s="9" t="str">
        <f t="shared" si="3"/>
        <v/>
      </c>
      <c r="N48" s="10">
        <f>IF(COUNTIF('Individual registrations'!J48:L48,"YES")&gt;2,60,(IF(COUNTIF('Individual registrations'!J48:L48,"YES")=2,50,IF(COUNTIF('Individual registrations'!J48:L48,"YES")=1, 40, 0))))</f>
        <v>0</v>
      </c>
    </row>
    <row r="49" spans="1:14" x14ac:dyDescent="0.3">
      <c r="A49" s="6">
        <f t="shared" si="4"/>
        <v>46</v>
      </c>
      <c r="B49" s="18"/>
      <c r="C49" s="18"/>
      <c r="D49" s="18"/>
      <c r="E49" s="19"/>
      <c r="F49" s="7"/>
      <c r="G49" s="8" t="str">
        <f t="shared" si="1"/>
        <v/>
      </c>
      <c r="H49" s="19"/>
      <c r="I49" s="19"/>
      <c r="J49" s="8"/>
      <c r="K49" s="8"/>
      <c r="L49" s="8"/>
      <c r="M49" s="9" t="str">
        <f t="shared" si="3"/>
        <v/>
      </c>
      <c r="N49" s="10">
        <f>IF(COUNTIF('Individual registrations'!J49:L49,"YES")&gt;2,60,(IF(COUNTIF('Individual registrations'!J49:L49,"YES")=2,50,IF(COUNTIF('Individual registrations'!J49:L49,"YES")=1, 40, 0))))</f>
        <v>0</v>
      </c>
    </row>
    <row r="50" spans="1:14" x14ac:dyDescent="0.3">
      <c r="A50" s="6">
        <f t="shared" si="4"/>
        <v>47</v>
      </c>
      <c r="B50" s="18"/>
      <c r="C50" s="18"/>
      <c r="D50" s="18"/>
      <c r="E50" s="19"/>
      <c r="F50" s="7"/>
      <c r="G50" s="8" t="str">
        <f t="shared" si="1"/>
        <v/>
      </c>
      <c r="H50" s="19"/>
      <c r="I50" s="19"/>
      <c r="J50" s="8"/>
      <c r="K50" s="8"/>
      <c r="L50" s="8"/>
      <c r="M50" s="9" t="str">
        <f t="shared" si="3"/>
        <v/>
      </c>
      <c r="N50" s="10">
        <f>IF(COUNTIF('Individual registrations'!J50:L50,"YES")&gt;2,60,(IF(COUNTIF('Individual registrations'!J50:L50,"YES")=2,50,IF(COUNTIF('Individual registrations'!J50:L50,"YES")=1, 40, 0))))</f>
        <v>0</v>
      </c>
    </row>
    <row r="51" spans="1:14" x14ac:dyDescent="0.3">
      <c r="A51" s="6">
        <f t="shared" si="4"/>
        <v>48</v>
      </c>
      <c r="B51" s="18"/>
      <c r="C51" s="18"/>
      <c r="D51" s="18"/>
      <c r="E51" s="19"/>
      <c r="F51" s="7"/>
      <c r="G51" s="8" t="str">
        <f t="shared" si="1"/>
        <v/>
      </c>
      <c r="H51" s="19"/>
      <c r="I51" s="19"/>
      <c r="J51" s="8"/>
      <c r="K51" s="8"/>
      <c r="L51" s="8"/>
      <c r="M51" s="9"/>
      <c r="N51" s="10">
        <f>IF(COUNTIF('Individual registrations'!J51:L51,"YES")&gt;2,60,(IF(COUNTIF('Individual registrations'!J51:L51,"YES")=2,50,IF(COUNTIF('Individual registrations'!J51:L51,"YES")=1, 40, 0))))</f>
        <v>0</v>
      </c>
    </row>
    <row r="52" spans="1:14" x14ac:dyDescent="0.3">
      <c r="A52" s="6">
        <f t="shared" si="4"/>
        <v>49</v>
      </c>
      <c r="B52" s="18"/>
      <c r="C52" s="18"/>
      <c r="D52" s="18"/>
      <c r="E52" s="19"/>
      <c r="F52" s="7"/>
      <c r="G52" s="8" t="str">
        <f t="shared" si="1"/>
        <v/>
      </c>
      <c r="H52" s="19"/>
      <c r="I52" s="19"/>
      <c r="J52" s="8"/>
      <c r="K52" s="8"/>
      <c r="L52" s="8"/>
      <c r="M52" s="9"/>
      <c r="N52" s="10">
        <f>IF(COUNTIF('Individual registrations'!J52:L52,"YES")&gt;2,60,(IF(COUNTIF('Individual registrations'!J52:L52,"YES")=2,50,IF(COUNTIF('Individual registrations'!J52:L52,"YES")=1, 40, 0))))</f>
        <v>0</v>
      </c>
    </row>
    <row r="53" spans="1:14" x14ac:dyDescent="0.3">
      <c r="A53" s="6">
        <f t="shared" si="4"/>
        <v>50</v>
      </c>
      <c r="B53" s="18"/>
      <c r="C53" s="18"/>
      <c r="D53" s="18"/>
      <c r="E53" s="19"/>
      <c r="F53" s="7"/>
      <c r="G53" s="8" t="str">
        <f t="shared" si="1"/>
        <v/>
      </c>
      <c r="H53" s="19"/>
      <c r="I53" s="19"/>
      <c r="J53" s="8"/>
      <c r="K53" s="8"/>
      <c r="L53" s="8"/>
      <c r="M53" s="9"/>
      <c r="N53" s="10">
        <f>IF(COUNTIF('Individual registrations'!J53:L53,"YES")&gt;2,60,(IF(COUNTIF('Individual registrations'!J53:L53,"YES")=2,50,IF(COUNTIF('Individual registrations'!J53:L53,"YES")=1, 40, 0))))</f>
        <v>0</v>
      </c>
    </row>
    <row r="54" spans="1:14" x14ac:dyDescent="0.3">
      <c r="A54" s="6">
        <f t="shared" si="4"/>
        <v>51</v>
      </c>
      <c r="B54" s="18"/>
      <c r="C54" s="18"/>
      <c r="D54" s="18"/>
      <c r="E54" s="19"/>
      <c r="F54" s="7"/>
      <c r="G54" s="8" t="str">
        <f t="shared" si="1"/>
        <v/>
      </c>
      <c r="H54" s="19"/>
      <c r="I54" s="19"/>
      <c r="J54" s="8"/>
      <c r="K54" s="8"/>
      <c r="L54" s="8"/>
      <c r="M54" s="9"/>
      <c r="N54" s="10">
        <f>IF(COUNTIF('Individual registrations'!J54:L54,"YES")&gt;2,60,(IF(COUNTIF('Individual registrations'!J54:L54,"YES")=2,50,IF(COUNTIF('Individual registrations'!J54:L54,"YES")=1, 40, 0))))</f>
        <v>0</v>
      </c>
    </row>
    <row r="55" spans="1:14" x14ac:dyDescent="0.3">
      <c r="A55" s="6">
        <f t="shared" si="4"/>
        <v>52</v>
      </c>
      <c r="B55" s="18"/>
      <c r="C55" s="18"/>
      <c r="D55" s="18"/>
      <c r="E55" s="19"/>
      <c r="F55" s="7"/>
      <c r="G55" s="8" t="str">
        <f t="shared" si="1"/>
        <v/>
      </c>
      <c r="H55" s="19"/>
      <c r="I55" s="19"/>
      <c r="J55" s="8"/>
      <c r="K55" s="8"/>
      <c r="L55" s="8"/>
      <c r="M55" s="9"/>
      <c r="N55" s="10">
        <f>IF(COUNTIF('Individual registrations'!J55:L55,"YES")&gt;2,60,(IF(COUNTIF('Individual registrations'!J55:L55,"YES")=2,50,IF(COUNTIF('Individual registrations'!J55:L55,"YES")=1, 40, 0))))</f>
        <v>0</v>
      </c>
    </row>
    <row r="56" spans="1:14" x14ac:dyDescent="0.3">
      <c r="A56" s="6">
        <f t="shared" si="4"/>
        <v>53</v>
      </c>
      <c r="B56" s="18"/>
      <c r="C56" s="18"/>
      <c r="D56" s="18"/>
      <c r="E56" s="19"/>
      <c r="F56" s="7"/>
      <c r="G56" s="8" t="str">
        <f t="shared" si="1"/>
        <v/>
      </c>
      <c r="H56" s="19"/>
      <c r="I56" s="19"/>
      <c r="J56" s="8"/>
      <c r="K56" s="8"/>
      <c r="L56" s="8"/>
      <c r="M56" s="9"/>
      <c r="N56" s="10">
        <f>IF(COUNTIF('Individual registrations'!J56:L56,"YES")&gt;2,60,(IF(COUNTIF('Individual registrations'!J56:L56,"YES")=2,50,IF(COUNTIF('Individual registrations'!J56:L56,"YES")=1, 40, 0))))</f>
        <v>0</v>
      </c>
    </row>
    <row r="57" spans="1:14" x14ac:dyDescent="0.3">
      <c r="A57" s="6">
        <f t="shared" si="4"/>
        <v>54</v>
      </c>
      <c r="B57" s="18"/>
      <c r="C57" s="18"/>
      <c r="D57" s="18"/>
      <c r="E57" s="19"/>
      <c r="F57" s="7"/>
      <c r="G57" s="8" t="str">
        <f t="shared" si="1"/>
        <v/>
      </c>
      <c r="H57" s="19"/>
      <c r="I57" s="19"/>
      <c r="J57" s="8"/>
      <c r="K57" s="8"/>
      <c r="L57" s="8"/>
      <c r="M57" s="9"/>
      <c r="N57" s="10">
        <f>IF(COUNTIF('Individual registrations'!J57:L57,"YES")&gt;2,60,(IF(COUNTIF('Individual registrations'!J57:L57,"YES")=2,50,IF(COUNTIF('Individual registrations'!J57:L57,"YES")=1, 40, 0))))</f>
        <v>0</v>
      </c>
    </row>
    <row r="58" spans="1:14" x14ac:dyDescent="0.3">
      <c r="A58" s="6">
        <f t="shared" si="4"/>
        <v>55</v>
      </c>
      <c r="B58" s="18"/>
      <c r="C58" s="18"/>
      <c r="D58" s="18"/>
      <c r="E58" s="19"/>
      <c r="F58" s="7"/>
      <c r="G58" s="8" t="str">
        <f t="shared" si="1"/>
        <v/>
      </c>
      <c r="H58" s="19"/>
      <c r="I58" s="19"/>
      <c r="J58" s="8"/>
      <c r="K58" s="8"/>
      <c r="L58" s="8"/>
      <c r="M58" s="9"/>
      <c r="N58" s="10">
        <f>IF(COUNTIF('Individual registrations'!J58:L58,"YES")&gt;2,60,(IF(COUNTIF('Individual registrations'!J58:L58,"YES")=2,50,IF(COUNTIF('Individual registrations'!J58:L58,"YES")=1, 40, 0))))</f>
        <v>0</v>
      </c>
    </row>
    <row r="59" spans="1:14" x14ac:dyDescent="0.3">
      <c r="A59" s="6">
        <f t="shared" si="4"/>
        <v>56</v>
      </c>
      <c r="B59" s="18"/>
      <c r="C59" s="18"/>
      <c r="D59" s="18"/>
      <c r="E59" s="19"/>
      <c r="F59" s="7"/>
      <c r="G59" s="8" t="str">
        <f t="shared" si="1"/>
        <v/>
      </c>
      <c r="H59" s="19"/>
      <c r="I59" s="19"/>
      <c r="J59" s="8"/>
      <c r="K59" s="8"/>
      <c r="L59" s="8"/>
      <c r="M59" s="9"/>
      <c r="N59" s="10">
        <f>IF(COUNTIF('Individual registrations'!J59:L59,"YES")&gt;2,60,(IF(COUNTIF('Individual registrations'!J59:L59,"YES")=2,50,IF(COUNTIF('Individual registrations'!J59:L59,"YES")=1, 40, 0))))</f>
        <v>0</v>
      </c>
    </row>
    <row r="60" spans="1:14" x14ac:dyDescent="0.3">
      <c r="A60" s="6">
        <f t="shared" si="4"/>
        <v>57</v>
      </c>
      <c r="B60" s="18"/>
      <c r="C60" s="18"/>
      <c r="D60" s="18"/>
      <c r="E60" s="19"/>
      <c r="F60" s="7"/>
      <c r="G60" s="8" t="str">
        <f t="shared" si="1"/>
        <v/>
      </c>
      <c r="H60" s="19"/>
      <c r="I60" s="19"/>
      <c r="J60" s="8"/>
      <c r="K60" s="8"/>
      <c r="L60" s="8"/>
      <c r="M60" s="9"/>
      <c r="N60" s="10">
        <f>IF(COUNTIF('Individual registrations'!J60:L60,"YES")&gt;2,60,(IF(COUNTIF('Individual registrations'!J60:L60,"YES")=2,50,IF(COUNTIF('Individual registrations'!J60:L60,"YES")=1, 40, 0))))</f>
        <v>0</v>
      </c>
    </row>
    <row r="61" spans="1:14" x14ac:dyDescent="0.3">
      <c r="A61" s="6">
        <f t="shared" si="4"/>
        <v>58</v>
      </c>
      <c r="B61" s="18"/>
      <c r="C61" s="18"/>
      <c r="D61" s="18"/>
      <c r="E61" s="19"/>
      <c r="F61" s="7"/>
      <c r="G61" s="8" t="str">
        <f t="shared" si="1"/>
        <v/>
      </c>
      <c r="H61" s="19"/>
      <c r="I61" s="19"/>
      <c r="J61" s="8"/>
      <c r="K61" s="8"/>
      <c r="L61" s="8"/>
      <c r="M61" s="9"/>
      <c r="N61" s="10">
        <f>IF(COUNTIF('Individual registrations'!J61:L61,"YES")&gt;2,60,(IF(COUNTIF('Individual registrations'!J61:L61,"YES")=2,50,IF(COUNTIF('Individual registrations'!J61:L61,"YES")=1, 40, 0))))</f>
        <v>0</v>
      </c>
    </row>
    <row r="62" spans="1:14" x14ac:dyDescent="0.3">
      <c r="A62" s="6">
        <f t="shared" si="4"/>
        <v>59</v>
      </c>
      <c r="B62" s="18"/>
      <c r="C62" s="18"/>
      <c r="D62" s="18"/>
      <c r="E62" s="19"/>
      <c r="F62" s="7"/>
      <c r="G62" s="8" t="str">
        <f t="shared" si="1"/>
        <v/>
      </c>
      <c r="H62" s="19"/>
      <c r="I62" s="19"/>
      <c r="J62" s="8"/>
      <c r="K62" s="8"/>
      <c r="L62" s="8"/>
      <c r="M62" s="9"/>
      <c r="N62" s="10">
        <f>IF(COUNTIF('Individual registrations'!J62:L62,"YES")&gt;2,60,(IF(COUNTIF('Individual registrations'!J62:L62,"YES")=2,50,IF(COUNTIF('Individual registrations'!J62:L62,"YES")=1, 40, 0))))</f>
        <v>0</v>
      </c>
    </row>
    <row r="63" spans="1:14" x14ac:dyDescent="0.3">
      <c r="A63" s="6">
        <f t="shared" si="4"/>
        <v>60</v>
      </c>
      <c r="B63" s="18"/>
      <c r="C63" s="18"/>
      <c r="D63" s="18"/>
      <c r="E63" s="19"/>
      <c r="F63" s="7"/>
      <c r="G63" s="8" t="str">
        <f t="shared" si="1"/>
        <v/>
      </c>
      <c r="H63" s="19"/>
      <c r="I63" s="19"/>
      <c r="J63" s="8"/>
      <c r="K63" s="8"/>
      <c r="L63" s="8"/>
      <c r="M63" s="9"/>
      <c r="N63" s="10">
        <f>IF(COUNTIF('Individual registrations'!J63:L63,"YES")&gt;2,60,(IF(COUNTIF('Individual registrations'!J63:L63,"YES")=2,50,IF(COUNTIF('Individual registrations'!J63:L63,"YES")=1, 40, 0))))</f>
        <v>0</v>
      </c>
    </row>
    <row r="64" spans="1:14" x14ac:dyDescent="0.3">
      <c r="A64" s="6">
        <f t="shared" si="4"/>
        <v>61</v>
      </c>
      <c r="B64" s="18"/>
      <c r="C64" s="18"/>
      <c r="D64" s="18"/>
      <c r="E64" s="19"/>
      <c r="F64" s="7"/>
      <c r="G64" s="8" t="str">
        <f t="shared" si="1"/>
        <v/>
      </c>
      <c r="H64" s="19"/>
      <c r="I64" s="19"/>
      <c r="J64" s="8"/>
      <c r="K64" s="8"/>
      <c r="L64" s="8"/>
      <c r="M64" s="9"/>
      <c r="N64" s="10">
        <f>IF(COUNTIF('Individual registrations'!J64:L64,"YES")&gt;2,60,(IF(COUNTIF('Individual registrations'!J64:L64,"YES")=2,50,IF(COUNTIF('Individual registrations'!J64:L64,"YES")=1, 40, 0))))</f>
        <v>0</v>
      </c>
    </row>
    <row r="65" spans="1:14" x14ac:dyDescent="0.3">
      <c r="A65" s="6">
        <f t="shared" si="4"/>
        <v>62</v>
      </c>
      <c r="B65" s="18"/>
      <c r="C65" s="18"/>
      <c r="D65" s="18"/>
      <c r="E65" s="19"/>
      <c r="F65" s="7"/>
      <c r="G65" s="8" t="str">
        <f t="shared" si="1"/>
        <v/>
      </c>
      <c r="H65" s="19"/>
      <c r="I65" s="19"/>
      <c r="J65" s="8"/>
      <c r="K65" s="8"/>
      <c r="L65" s="8"/>
      <c r="M65" s="9"/>
      <c r="N65" s="10">
        <f>IF(COUNTIF('Individual registrations'!J65:L65,"YES")&gt;2,60,(IF(COUNTIF('Individual registrations'!J65:L65,"YES")=2,50,IF(COUNTIF('Individual registrations'!J65:L65,"YES")=1, 40, 0))))</f>
        <v>0</v>
      </c>
    </row>
    <row r="66" spans="1:14" x14ac:dyDescent="0.3">
      <c r="A66" s="6">
        <f t="shared" si="4"/>
        <v>63</v>
      </c>
      <c r="B66" s="18"/>
      <c r="C66" s="18"/>
      <c r="D66" s="18"/>
      <c r="E66" s="19"/>
      <c r="F66" s="7"/>
      <c r="G66" s="8" t="str">
        <f t="shared" si="1"/>
        <v/>
      </c>
      <c r="H66" s="19"/>
      <c r="I66" s="19"/>
      <c r="J66" s="8"/>
      <c r="K66" s="8"/>
      <c r="L66" s="8"/>
      <c r="M66" s="9"/>
      <c r="N66" s="10">
        <f>IF(COUNTIF('Individual registrations'!J66:L66,"YES")&gt;2,60,(IF(COUNTIF('Individual registrations'!J66:L66,"YES")=2,50,IF(COUNTIF('Individual registrations'!J66:L66,"YES")=1, 40, 0))))</f>
        <v>0</v>
      </c>
    </row>
    <row r="67" spans="1:14" x14ac:dyDescent="0.3">
      <c r="A67" s="6">
        <f t="shared" si="4"/>
        <v>64</v>
      </c>
      <c r="B67" s="18"/>
      <c r="C67" s="18"/>
      <c r="D67" s="18"/>
      <c r="E67" s="19"/>
      <c r="F67" s="7"/>
      <c r="G67" s="8" t="str">
        <f t="shared" si="1"/>
        <v/>
      </c>
      <c r="H67" s="19"/>
      <c r="I67" s="19"/>
      <c r="J67" s="8"/>
      <c r="K67" s="8"/>
      <c r="L67" s="8"/>
      <c r="M67" s="9"/>
      <c r="N67" s="10">
        <f>IF(COUNTIF('Individual registrations'!J67:L67,"YES")&gt;2,60,(IF(COUNTIF('Individual registrations'!J67:L67,"YES")=2,50,IF(COUNTIF('Individual registrations'!J67:L67,"YES")=1, 40, 0))))</f>
        <v>0</v>
      </c>
    </row>
    <row r="68" spans="1:14" x14ac:dyDescent="0.3">
      <c r="A68" s="6">
        <f t="shared" si="4"/>
        <v>65</v>
      </c>
      <c r="B68" s="18"/>
      <c r="C68" s="18"/>
      <c r="D68" s="18"/>
      <c r="E68" s="19"/>
      <c r="F68" s="7"/>
      <c r="G68" s="8" t="str">
        <f t="shared" si="1"/>
        <v/>
      </c>
      <c r="H68" s="19"/>
      <c r="I68" s="19"/>
      <c r="J68" s="8"/>
      <c r="K68" s="8"/>
      <c r="L68" s="8"/>
      <c r="M68" s="9"/>
      <c r="N68" s="10">
        <f>IF(COUNTIF('Individual registrations'!J68:L68,"YES")&gt;2,60,(IF(COUNTIF('Individual registrations'!J68:L68,"YES")=2,50,IF(COUNTIF('Individual registrations'!J68:L68,"YES")=1, 40, 0))))</f>
        <v>0</v>
      </c>
    </row>
    <row r="69" spans="1:14" x14ac:dyDescent="0.3">
      <c r="A69" s="6">
        <f t="shared" si="4"/>
        <v>66</v>
      </c>
      <c r="B69" s="18"/>
      <c r="C69" s="18"/>
      <c r="D69" s="18"/>
      <c r="E69" s="19"/>
      <c r="F69" s="7"/>
      <c r="G69" s="8" t="str">
        <f t="shared" ref="G69:G103" si="5">IF(LEN(F69)=0,"",IF(DATEDIF(F69,DATE(2024,10,25),"Y")&lt;9,"Invalid age",DATEDIF(F69,DATE(2024,10,25), "Y")))</f>
        <v/>
      </c>
      <c r="H69" s="19"/>
      <c r="I69" s="19"/>
      <c r="J69" s="8"/>
      <c r="K69" s="8"/>
      <c r="L69" s="8"/>
      <c r="M69" s="9"/>
      <c r="N69" s="10">
        <f>IF(COUNTIF('Individual registrations'!J69:L69,"YES")&gt;2,60,(IF(COUNTIF('Individual registrations'!J69:L69,"YES")=2,50,IF(COUNTIF('Individual registrations'!J69:L69,"YES")=1, 40, 0))))</f>
        <v>0</v>
      </c>
    </row>
    <row r="70" spans="1:14" x14ac:dyDescent="0.3">
      <c r="A70" s="6">
        <f t="shared" si="4"/>
        <v>67</v>
      </c>
      <c r="B70" s="18"/>
      <c r="C70" s="18"/>
      <c r="D70" s="18"/>
      <c r="E70" s="19"/>
      <c r="F70" s="7"/>
      <c r="G70" s="8" t="str">
        <f t="shared" si="5"/>
        <v/>
      </c>
      <c r="H70" s="19"/>
      <c r="I70" s="19"/>
      <c r="J70" s="8"/>
      <c r="K70" s="8"/>
      <c r="L70" s="8"/>
      <c r="M70" s="9"/>
      <c r="N70" s="10">
        <f>IF(COUNTIF('Individual registrations'!J70:L70,"YES")&gt;2,60,(IF(COUNTIF('Individual registrations'!J70:L70,"YES")=2,50,IF(COUNTIF('Individual registrations'!J70:L70,"YES")=1, 40, 0))))</f>
        <v>0</v>
      </c>
    </row>
    <row r="71" spans="1:14" x14ac:dyDescent="0.3">
      <c r="A71" s="6">
        <f t="shared" si="4"/>
        <v>68</v>
      </c>
      <c r="B71" s="18"/>
      <c r="C71" s="18"/>
      <c r="D71" s="18"/>
      <c r="E71" s="19"/>
      <c r="F71" s="7"/>
      <c r="G71" s="8" t="str">
        <f t="shared" si="5"/>
        <v/>
      </c>
      <c r="H71" s="19"/>
      <c r="I71" s="19"/>
      <c r="J71" s="8"/>
      <c r="K71" s="8"/>
      <c r="L71" s="8"/>
      <c r="M71" s="9"/>
      <c r="N71" s="10">
        <f>IF(COUNTIF('Individual registrations'!J71:L71,"YES")&gt;2,60,(IF(COUNTIF('Individual registrations'!J71:L71,"YES")=2,50,IF(COUNTIF('Individual registrations'!J71:L71,"YES")=1, 40, 0))))</f>
        <v>0</v>
      </c>
    </row>
    <row r="72" spans="1:14" x14ac:dyDescent="0.3">
      <c r="A72" s="6">
        <f t="shared" si="4"/>
        <v>69</v>
      </c>
      <c r="B72" s="18"/>
      <c r="C72" s="18"/>
      <c r="D72" s="18"/>
      <c r="E72" s="19"/>
      <c r="F72" s="7"/>
      <c r="G72" s="8" t="str">
        <f t="shared" si="5"/>
        <v/>
      </c>
      <c r="H72" s="19"/>
      <c r="I72" s="19"/>
      <c r="J72" s="8"/>
      <c r="K72" s="8"/>
      <c r="L72" s="8"/>
      <c r="M72" s="9"/>
      <c r="N72" s="10">
        <f>IF(COUNTIF('Individual registrations'!J72:L72,"YES")&gt;2,60,(IF(COUNTIF('Individual registrations'!J72:L72,"YES")=2,50,IF(COUNTIF('Individual registrations'!J72:L72,"YES")=1, 40, 0))))</f>
        <v>0</v>
      </c>
    </row>
    <row r="73" spans="1:14" x14ac:dyDescent="0.3">
      <c r="A73" s="6">
        <f t="shared" si="4"/>
        <v>70</v>
      </c>
      <c r="B73" s="18"/>
      <c r="C73" s="18"/>
      <c r="D73" s="18"/>
      <c r="E73" s="19"/>
      <c r="F73" s="7"/>
      <c r="G73" s="8" t="str">
        <f t="shared" si="5"/>
        <v/>
      </c>
      <c r="H73" s="19"/>
      <c r="I73" s="19"/>
      <c r="J73" s="8"/>
      <c r="K73" s="8"/>
      <c r="L73" s="8"/>
      <c r="M73" s="9"/>
      <c r="N73" s="10">
        <f>IF(COUNTIF('Individual registrations'!J73:L73,"YES")&gt;2,60,(IF(COUNTIF('Individual registrations'!J73:L73,"YES")=2,50,IF(COUNTIF('Individual registrations'!J73:L73,"YES")=1, 40, 0))))</f>
        <v>0</v>
      </c>
    </row>
    <row r="74" spans="1:14" x14ac:dyDescent="0.3">
      <c r="A74" s="6">
        <f t="shared" si="4"/>
        <v>71</v>
      </c>
      <c r="B74" s="18"/>
      <c r="C74" s="18"/>
      <c r="D74" s="18"/>
      <c r="E74" s="19"/>
      <c r="F74" s="7"/>
      <c r="G74" s="8" t="str">
        <f t="shared" si="5"/>
        <v/>
      </c>
      <c r="H74" s="19"/>
      <c r="I74" s="19"/>
      <c r="J74" s="8"/>
      <c r="K74" s="8"/>
      <c r="L74" s="8"/>
      <c r="M74" s="9"/>
      <c r="N74" s="10">
        <f>IF(COUNTIF('Individual registrations'!J74:L74,"YES")&gt;2,60,(IF(COUNTIF('Individual registrations'!J74:L74,"YES")=2,50,IF(COUNTIF('Individual registrations'!J74:L74,"YES")=1, 40, 0))))</f>
        <v>0</v>
      </c>
    </row>
    <row r="75" spans="1:14" x14ac:dyDescent="0.3">
      <c r="A75" s="6">
        <f t="shared" si="4"/>
        <v>72</v>
      </c>
      <c r="B75" s="18"/>
      <c r="C75" s="18"/>
      <c r="D75" s="18"/>
      <c r="E75" s="19"/>
      <c r="F75" s="7"/>
      <c r="G75" s="8" t="str">
        <f t="shared" si="5"/>
        <v/>
      </c>
      <c r="H75" s="19"/>
      <c r="I75" s="19"/>
      <c r="J75" s="8"/>
      <c r="K75" s="8"/>
      <c r="L75" s="8"/>
      <c r="M75" s="9"/>
      <c r="N75" s="10">
        <f>IF(COUNTIF('Individual registrations'!J75:L75,"YES")&gt;2,60,(IF(COUNTIF('Individual registrations'!J75:L75,"YES")=2,50,IF(COUNTIF('Individual registrations'!J75:L75,"YES")=1, 40, 0))))</f>
        <v>0</v>
      </c>
    </row>
    <row r="76" spans="1:14" x14ac:dyDescent="0.3">
      <c r="A76" s="6">
        <f t="shared" si="4"/>
        <v>73</v>
      </c>
      <c r="B76" s="18"/>
      <c r="C76" s="18"/>
      <c r="D76" s="18"/>
      <c r="E76" s="19"/>
      <c r="F76" s="7"/>
      <c r="G76" s="8" t="str">
        <f t="shared" si="5"/>
        <v/>
      </c>
      <c r="H76" s="19"/>
      <c r="I76" s="19"/>
      <c r="J76" s="8"/>
      <c r="K76" s="8"/>
      <c r="L76" s="8"/>
      <c r="M76" s="9"/>
      <c r="N76" s="10">
        <f>IF(COUNTIF('Individual registrations'!J76:L76,"YES")&gt;2,60,(IF(COUNTIF('Individual registrations'!J76:L76,"YES")=2,50,IF(COUNTIF('Individual registrations'!J76:L76,"YES")=1, 40, 0))))</f>
        <v>0</v>
      </c>
    </row>
    <row r="77" spans="1:14" x14ac:dyDescent="0.3">
      <c r="A77" s="6">
        <f t="shared" si="4"/>
        <v>74</v>
      </c>
      <c r="B77" s="18"/>
      <c r="C77" s="18"/>
      <c r="D77" s="18"/>
      <c r="E77" s="19"/>
      <c r="F77" s="7"/>
      <c r="G77" s="8" t="str">
        <f t="shared" si="5"/>
        <v/>
      </c>
      <c r="H77" s="19"/>
      <c r="I77" s="19"/>
      <c r="J77" s="8"/>
      <c r="K77" s="8"/>
      <c r="L77" s="8"/>
      <c r="M77" s="9"/>
      <c r="N77" s="10">
        <f>IF(COUNTIF('Individual registrations'!J77:L77,"YES")&gt;2,60,(IF(COUNTIF('Individual registrations'!J77:L77,"YES")=2,50,IF(COUNTIF('Individual registrations'!J77:L77,"YES")=1, 40, 0))))</f>
        <v>0</v>
      </c>
    </row>
    <row r="78" spans="1:14" x14ac:dyDescent="0.3">
      <c r="A78" s="6">
        <f t="shared" si="4"/>
        <v>75</v>
      </c>
      <c r="B78" s="18"/>
      <c r="C78" s="18"/>
      <c r="D78" s="18"/>
      <c r="E78" s="19"/>
      <c r="F78" s="7"/>
      <c r="G78" s="8" t="str">
        <f t="shared" si="5"/>
        <v/>
      </c>
      <c r="H78" s="19"/>
      <c r="I78" s="19"/>
      <c r="J78" s="8"/>
      <c r="K78" s="8"/>
      <c r="L78" s="8"/>
      <c r="M78" s="9"/>
      <c r="N78" s="10">
        <f>IF(COUNTIF('Individual registrations'!J78:L78,"YES")&gt;2,60,(IF(COUNTIF('Individual registrations'!J78:L78,"YES")=2,50,IF(COUNTIF('Individual registrations'!J78:L78,"YES")=1, 40, 0))))</f>
        <v>0</v>
      </c>
    </row>
    <row r="79" spans="1:14" x14ac:dyDescent="0.3">
      <c r="A79" s="6">
        <f t="shared" si="4"/>
        <v>76</v>
      </c>
      <c r="B79" s="18"/>
      <c r="C79" s="18"/>
      <c r="D79" s="18"/>
      <c r="E79" s="19"/>
      <c r="F79" s="7"/>
      <c r="G79" s="8" t="str">
        <f t="shared" si="5"/>
        <v/>
      </c>
      <c r="H79" s="19"/>
      <c r="I79" s="19"/>
      <c r="J79" s="8"/>
      <c r="K79" s="8"/>
      <c r="L79" s="8"/>
      <c r="M79" s="9"/>
      <c r="N79" s="10">
        <f>IF(COUNTIF('Individual registrations'!J79:L79,"YES")&gt;2,60,(IF(COUNTIF('Individual registrations'!J79:L79,"YES")=2,50,IF(COUNTIF('Individual registrations'!J79:L79,"YES")=1, 40, 0))))</f>
        <v>0</v>
      </c>
    </row>
    <row r="80" spans="1:14" x14ac:dyDescent="0.3">
      <c r="A80" s="6">
        <f t="shared" si="4"/>
        <v>77</v>
      </c>
      <c r="B80" s="18"/>
      <c r="C80" s="18"/>
      <c r="D80" s="18"/>
      <c r="E80" s="19"/>
      <c r="F80" s="7"/>
      <c r="G80" s="8" t="str">
        <f t="shared" si="5"/>
        <v/>
      </c>
      <c r="H80" s="19"/>
      <c r="I80" s="19"/>
      <c r="J80" s="8"/>
      <c r="K80" s="8"/>
      <c r="L80" s="8"/>
      <c r="M80" s="9"/>
      <c r="N80" s="10">
        <f>IF(COUNTIF('Individual registrations'!J80:L80,"YES")&gt;2,60,(IF(COUNTIF('Individual registrations'!J80:L80,"YES")=2,50,IF(COUNTIF('Individual registrations'!J80:L80,"YES")=1, 40, 0))))</f>
        <v>0</v>
      </c>
    </row>
    <row r="81" spans="1:14" x14ac:dyDescent="0.3">
      <c r="A81" s="6">
        <f t="shared" si="4"/>
        <v>78</v>
      </c>
      <c r="B81" s="18"/>
      <c r="C81" s="18"/>
      <c r="D81" s="18"/>
      <c r="E81" s="19"/>
      <c r="F81" s="7"/>
      <c r="G81" s="8" t="str">
        <f t="shared" si="5"/>
        <v/>
      </c>
      <c r="H81" s="19"/>
      <c r="I81" s="19"/>
      <c r="J81" s="8"/>
      <c r="K81" s="8"/>
      <c r="L81" s="8"/>
      <c r="M81" s="9"/>
      <c r="N81" s="10">
        <f>IF(COUNTIF('Individual registrations'!J81:L81,"YES")&gt;2,60,(IF(COUNTIF('Individual registrations'!J81:L81,"YES")=2,50,IF(COUNTIF('Individual registrations'!J81:L81,"YES")=1, 40, 0))))</f>
        <v>0</v>
      </c>
    </row>
    <row r="82" spans="1:14" x14ac:dyDescent="0.3">
      <c r="A82" s="6">
        <f t="shared" si="4"/>
        <v>79</v>
      </c>
      <c r="B82" s="18"/>
      <c r="C82" s="18"/>
      <c r="D82" s="18"/>
      <c r="E82" s="19"/>
      <c r="F82" s="7"/>
      <c r="G82" s="8" t="str">
        <f t="shared" si="5"/>
        <v/>
      </c>
      <c r="H82" s="19"/>
      <c r="I82" s="19"/>
      <c r="J82" s="8"/>
      <c r="K82" s="8"/>
      <c r="L82" s="8"/>
      <c r="M82" s="9"/>
      <c r="N82" s="10">
        <f>IF(COUNTIF('Individual registrations'!J82:L82,"YES")&gt;2,60,(IF(COUNTIF('Individual registrations'!J82:L82,"YES")=2,50,IF(COUNTIF('Individual registrations'!J82:L82,"YES")=1, 40, 0))))</f>
        <v>0</v>
      </c>
    </row>
    <row r="83" spans="1:14" x14ac:dyDescent="0.3">
      <c r="A83" s="6">
        <f t="shared" si="4"/>
        <v>80</v>
      </c>
      <c r="B83" s="18"/>
      <c r="C83" s="18"/>
      <c r="D83" s="18"/>
      <c r="E83" s="19"/>
      <c r="F83" s="7"/>
      <c r="G83" s="8" t="str">
        <f t="shared" si="5"/>
        <v/>
      </c>
      <c r="H83" s="19"/>
      <c r="I83" s="19"/>
      <c r="J83" s="8"/>
      <c r="K83" s="8"/>
      <c r="L83" s="8"/>
      <c r="M83" s="9"/>
      <c r="N83" s="10">
        <f>IF(COUNTIF('Individual registrations'!J83:L83,"YES")&gt;2,60,(IF(COUNTIF('Individual registrations'!J83:L83,"YES")=2,50,IF(COUNTIF('Individual registrations'!J83:L83,"YES")=1, 40, 0))))</f>
        <v>0</v>
      </c>
    </row>
    <row r="84" spans="1:14" x14ac:dyDescent="0.3">
      <c r="A84" s="6">
        <f t="shared" si="4"/>
        <v>81</v>
      </c>
      <c r="B84" s="18"/>
      <c r="C84" s="18"/>
      <c r="D84" s="18"/>
      <c r="E84" s="19"/>
      <c r="F84" s="7"/>
      <c r="G84" s="8" t="str">
        <f t="shared" si="5"/>
        <v/>
      </c>
      <c r="H84" s="19"/>
      <c r="I84" s="19"/>
      <c r="J84" s="8"/>
      <c r="K84" s="8"/>
      <c r="L84" s="8"/>
      <c r="M84" s="9"/>
      <c r="N84" s="10">
        <f>IF(COUNTIF('Individual registrations'!J84:L84,"YES")&gt;2,60,(IF(COUNTIF('Individual registrations'!J84:L84,"YES")=2,50,IF(COUNTIF('Individual registrations'!J84:L84,"YES")=1, 40, 0))))</f>
        <v>0</v>
      </c>
    </row>
    <row r="85" spans="1:14" x14ac:dyDescent="0.3">
      <c r="A85" s="6">
        <f t="shared" si="4"/>
        <v>82</v>
      </c>
      <c r="B85" s="18"/>
      <c r="C85" s="18"/>
      <c r="D85" s="18"/>
      <c r="E85" s="19"/>
      <c r="F85" s="7"/>
      <c r="G85" s="8" t="str">
        <f t="shared" si="5"/>
        <v/>
      </c>
      <c r="H85" s="19"/>
      <c r="I85" s="19"/>
      <c r="J85" s="8"/>
      <c r="K85" s="8"/>
      <c r="L85" s="8"/>
      <c r="M85" s="9"/>
      <c r="N85" s="10">
        <f>IF(COUNTIF('Individual registrations'!J85:L85,"YES")&gt;2,60,(IF(COUNTIF('Individual registrations'!J85:L85,"YES")=2,50,IF(COUNTIF('Individual registrations'!J85:L85,"YES")=1, 40, 0))))</f>
        <v>0</v>
      </c>
    </row>
    <row r="86" spans="1:14" x14ac:dyDescent="0.3">
      <c r="A86" s="6">
        <f t="shared" si="4"/>
        <v>83</v>
      </c>
      <c r="B86" s="18"/>
      <c r="C86" s="18"/>
      <c r="D86" s="18"/>
      <c r="E86" s="19"/>
      <c r="F86" s="7"/>
      <c r="G86" s="8" t="str">
        <f t="shared" si="5"/>
        <v/>
      </c>
      <c r="H86" s="19"/>
      <c r="I86" s="19"/>
      <c r="J86" s="8"/>
      <c r="K86" s="8"/>
      <c r="L86" s="8"/>
      <c r="M86" s="9"/>
      <c r="N86" s="10">
        <f>IF(COUNTIF('Individual registrations'!J86:L86,"YES")&gt;2,60,(IF(COUNTIF('Individual registrations'!J86:L86,"YES")=2,50,IF(COUNTIF('Individual registrations'!J86:L86,"YES")=1, 40, 0))))</f>
        <v>0</v>
      </c>
    </row>
    <row r="87" spans="1:14" x14ac:dyDescent="0.3">
      <c r="A87" s="6">
        <f t="shared" si="4"/>
        <v>84</v>
      </c>
      <c r="B87" s="18"/>
      <c r="C87" s="18"/>
      <c r="D87" s="18"/>
      <c r="E87" s="19"/>
      <c r="F87" s="7"/>
      <c r="G87" s="8" t="str">
        <f t="shared" si="5"/>
        <v/>
      </c>
      <c r="H87" s="19"/>
      <c r="I87" s="19"/>
      <c r="J87" s="8"/>
      <c r="K87" s="8"/>
      <c r="L87" s="8"/>
      <c r="M87" s="9"/>
      <c r="N87" s="10">
        <f>IF(COUNTIF('Individual registrations'!J87:L87,"YES")&gt;2,60,(IF(COUNTIF('Individual registrations'!J87:L87,"YES")=2,50,IF(COUNTIF('Individual registrations'!J87:L87,"YES")=1, 40, 0))))</f>
        <v>0</v>
      </c>
    </row>
    <row r="88" spans="1:14" x14ac:dyDescent="0.3">
      <c r="A88" s="6">
        <f t="shared" si="4"/>
        <v>85</v>
      </c>
      <c r="B88" s="18"/>
      <c r="C88" s="18"/>
      <c r="D88" s="18"/>
      <c r="E88" s="19"/>
      <c r="F88" s="7"/>
      <c r="G88" s="8" t="str">
        <f t="shared" si="5"/>
        <v/>
      </c>
      <c r="H88" s="19"/>
      <c r="I88" s="19"/>
      <c r="J88" s="8"/>
      <c r="K88" s="8"/>
      <c r="L88" s="8"/>
      <c r="M88" s="9"/>
      <c r="N88" s="10">
        <f>IF(COUNTIF('Individual registrations'!J88:L88,"YES")&gt;2,60,(IF(COUNTIF('Individual registrations'!J88:L88,"YES")=2,50,IF(COUNTIF('Individual registrations'!J88:L88,"YES")=1, 40, 0))))</f>
        <v>0</v>
      </c>
    </row>
    <row r="89" spans="1:14" x14ac:dyDescent="0.3">
      <c r="A89" s="6">
        <f t="shared" si="4"/>
        <v>86</v>
      </c>
      <c r="B89" s="18"/>
      <c r="C89" s="18"/>
      <c r="D89" s="18"/>
      <c r="E89" s="19"/>
      <c r="F89" s="7"/>
      <c r="G89" s="8" t="str">
        <f t="shared" si="5"/>
        <v/>
      </c>
      <c r="H89" s="19"/>
      <c r="I89" s="19"/>
      <c r="J89" s="8"/>
      <c r="K89" s="8"/>
      <c r="L89" s="8"/>
      <c r="M89" s="9"/>
      <c r="N89" s="10">
        <f>IF(COUNTIF('Individual registrations'!J89:L89,"YES")&gt;2,60,(IF(COUNTIF('Individual registrations'!J89:L89,"YES")=2,50,IF(COUNTIF('Individual registrations'!J89:L89,"YES")=1, 40, 0))))</f>
        <v>0</v>
      </c>
    </row>
    <row r="90" spans="1:14" x14ac:dyDescent="0.3">
      <c r="A90" s="6">
        <f t="shared" si="4"/>
        <v>87</v>
      </c>
      <c r="B90" s="18"/>
      <c r="C90" s="18"/>
      <c r="D90" s="18"/>
      <c r="E90" s="19"/>
      <c r="F90" s="7"/>
      <c r="G90" s="8" t="str">
        <f t="shared" si="5"/>
        <v/>
      </c>
      <c r="H90" s="19"/>
      <c r="I90" s="19"/>
      <c r="J90" s="8"/>
      <c r="K90" s="8"/>
      <c r="L90" s="8"/>
      <c r="M90" s="9"/>
      <c r="N90" s="10">
        <f>IF(COUNTIF('Individual registrations'!J90:L90,"YES")&gt;2,60,(IF(COUNTIF('Individual registrations'!J90:L90,"YES")=2,50,IF(COUNTIF('Individual registrations'!J90:L90,"YES")=1, 40, 0))))</f>
        <v>0</v>
      </c>
    </row>
    <row r="91" spans="1:14" x14ac:dyDescent="0.3">
      <c r="A91" s="6">
        <f t="shared" si="4"/>
        <v>88</v>
      </c>
      <c r="B91" s="18"/>
      <c r="C91" s="18"/>
      <c r="D91" s="18"/>
      <c r="E91" s="19"/>
      <c r="F91" s="7"/>
      <c r="G91" s="8" t="str">
        <f t="shared" si="5"/>
        <v/>
      </c>
      <c r="H91" s="19"/>
      <c r="I91" s="19"/>
      <c r="J91" s="8"/>
      <c r="K91" s="8"/>
      <c r="L91" s="8"/>
      <c r="M91" s="9"/>
      <c r="N91" s="10">
        <f>IF(COUNTIF('Individual registrations'!J91:L91,"YES")&gt;2,60,(IF(COUNTIF('Individual registrations'!J91:L91,"YES")=2,50,IF(COUNTIF('Individual registrations'!J91:L91,"YES")=1, 40, 0))))</f>
        <v>0</v>
      </c>
    </row>
    <row r="92" spans="1:14" x14ac:dyDescent="0.3">
      <c r="A92" s="6">
        <f t="shared" si="4"/>
        <v>89</v>
      </c>
      <c r="B92" s="18"/>
      <c r="C92" s="18"/>
      <c r="D92" s="18"/>
      <c r="E92" s="19"/>
      <c r="F92" s="7"/>
      <c r="G92" s="8" t="str">
        <f t="shared" si="5"/>
        <v/>
      </c>
      <c r="H92" s="19"/>
      <c r="I92" s="19"/>
      <c r="J92" s="8"/>
      <c r="K92" s="8"/>
      <c r="L92" s="8"/>
      <c r="M92" s="9"/>
      <c r="N92" s="10">
        <f>IF(COUNTIF('Individual registrations'!J92:L92,"YES")&gt;2,60,(IF(COUNTIF('Individual registrations'!J92:L92,"YES")=2,50,IF(COUNTIF('Individual registrations'!J92:L92,"YES")=1, 40, 0))))</f>
        <v>0</v>
      </c>
    </row>
    <row r="93" spans="1:14" x14ac:dyDescent="0.3">
      <c r="A93" s="6">
        <f t="shared" si="4"/>
        <v>90</v>
      </c>
      <c r="B93" s="18"/>
      <c r="C93" s="18"/>
      <c r="D93" s="18"/>
      <c r="E93" s="19"/>
      <c r="F93" s="7"/>
      <c r="G93" s="8" t="str">
        <f t="shared" si="5"/>
        <v/>
      </c>
      <c r="H93" s="19"/>
      <c r="I93" s="19"/>
      <c r="J93" s="8"/>
      <c r="K93" s="8"/>
      <c r="L93" s="8"/>
      <c r="M93" s="9"/>
      <c r="N93" s="10">
        <f>IF(COUNTIF('Individual registrations'!J93:L93,"YES")&gt;2,60,(IF(COUNTIF('Individual registrations'!J93:L93,"YES")=2,50,IF(COUNTIF('Individual registrations'!J93:L93,"YES")=1, 40, 0))))</f>
        <v>0</v>
      </c>
    </row>
    <row r="94" spans="1:14" x14ac:dyDescent="0.3">
      <c r="A94" s="6">
        <f t="shared" si="4"/>
        <v>91</v>
      </c>
      <c r="B94" s="18"/>
      <c r="C94" s="18"/>
      <c r="D94" s="18"/>
      <c r="E94" s="19"/>
      <c r="F94" s="7"/>
      <c r="G94" s="8" t="str">
        <f t="shared" si="5"/>
        <v/>
      </c>
      <c r="H94" s="19"/>
      <c r="I94" s="19"/>
      <c r="J94" s="8"/>
      <c r="K94" s="8"/>
      <c r="L94" s="8"/>
      <c r="M94" s="9"/>
      <c r="N94" s="10">
        <f>IF(COUNTIF('Individual registrations'!J94:L94,"YES")&gt;2,60,(IF(COUNTIF('Individual registrations'!J94:L94,"YES")=2,50,IF(COUNTIF('Individual registrations'!J94:L94,"YES")=1, 40, 0))))</f>
        <v>0</v>
      </c>
    </row>
    <row r="95" spans="1:14" x14ac:dyDescent="0.3">
      <c r="A95" s="6">
        <f t="shared" si="4"/>
        <v>92</v>
      </c>
      <c r="B95" s="18"/>
      <c r="C95" s="18"/>
      <c r="D95" s="18"/>
      <c r="E95" s="19"/>
      <c r="F95" s="7"/>
      <c r="G95" s="8" t="str">
        <f t="shared" si="5"/>
        <v/>
      </c>
      <c r="H95" s="19"/>
      <c r="I95" s="19"/>
      <c r="J95" s="8"/>
      <c r="K95" s="8"/>
      <c r="L95" s="8"/>
      <c r="M95" s="9"/>
      <c r="N95" s="10">
        <f>IF(COUNTIF('Individual registrations'!J95:L95,"YES")&gt;2,60,(IF(COUNTIF('Individual registrations'!J95:L95,"YES")=2,50,IF(COUNTIF('Individual registrations'!J95:L95,"YES")=1, 40, 0))))</f>
        <v>0</v>
      </c>
    </row>
    <row r="96" spans="1:14" x14ac:dyDescent="0.3">
      <c r="A96" s="6">
        <f t="shared" si="4"/>
        <v>93</v>
      </c>
      <c r="B96" s="18"/>
      <c r="C96" s="18"/>
      <c r="D96" s="18"/>
      <c r="E96" s="19"/>
      <c r="F96" s="7"/>
      <c r="G96" s="8" t="str">
        <f t="shared" si="5"/>
        <v/>
      </c>
      <c r="H96" s="19"/>
      <c r="I96" s="19"/>
      <c r="J96" s="8"/>
      <c r="K96" s="8"/>
      <c r="L96" s="8"/>
      <c r="M96" s="9"/>
      <c r="N96" s="10">
        <f>IF(COUNTIF('Individual registrations'!J96:L96,"YES")&gt;2,60,(IF(COUNTIF('Individual registrations'!J96:L96,"YES")=2,50,IF(COUNTIF('Individual registrations'!J96:L96,"YES")=1, 40, 0))))</f>
        <v>0</v>
      </c>
    </row>
    <row r="97" spans="1:14" x14ac:dyDescent="0.3">
      <c r="A97" s="6">
        <f t="shared" si="4"/>
        <v>94</v>
      </c>
      <c r="B97" s="18"/>
      <c r="C97" s="18"/>
      <c r="D97" s="18"/>
      <c r="E97" s="19"/>
      <c r="F97" s="7"/>
      <c r="G97" s="8" t="str">
        <f t="shared" si="5"/>
        <v/>
      </c>
      <c r="H97" s="19"/>
      <c r="I97" s="19"/>
      <c r="J97" s="8"/>
      <c r="K97" s="8"/>
      <c r="L97" s="8"/>
      <c r="M97" s="9"/>
      <c r="N97" s="10">
        <f>IF(COUNTIF('Individual registrations'!J97:L97,"YES")&gt;2,60,(IF(COUNTIF('Individual registrations'!J97:L97,"YES")=2,50,IF(COUNTIF('Individual registrations'!J97:L97,"YES")=1, 40, 0))))</f>
        <v>0</v>
      </c>
    </row>
    <row r="98" spans="1:14" x14ac:dyDescent="0.3">
      <c r="A98" s="6">
        <f t="shared" si="4"/>
        <v>95</v>
      </c>
      <c r="B98" s="18"/>
      <c r="C98" s="18"/>
      <c r="D98" s="18"/>
      <c r="E98" s="19"/>
      <c r="F98" s="7"/>
      <c r="G98" s="8" t="str">
        <f t="shared" si="5"/>
        <v/>
      </c>
      <c r="H98" s="19"/>
      <c r="I98" s="19"/>
      <c r="J98" s="8"/>
      <c r="K98" s="8"/>
      <c r="L98" s="8"/>
      <c r="M98" s="9"/>
      <c r="N98" s="10">
        <f>IF(COUNTIF('Individual registrations'!J98:L98,"YES")&gt;2,60,(IF(COUNTIF('Individual registrations'!J98:L98,"YES")=2,50,IF(COUNTIF('Individual registrations'!J98:L98,"YES")=1, 40, 0))))</f>
        <v>0</v>
      </c>
    </row>
    <row r="99" spans="1:14" x14ac:dyDescent="0.3">
      <c r="A99" s="6">
        <f t="shared" si="4"/>
        <v>96</v>
      </c>
      <c r="B99" s="18"/>
      <c r="C99" s="18"/>
      <c r="D99" s="18"/>
      <c r="E99" s="19"/>
      <c r="F99" s="7"/>
      <c r="G99" s="8" t="str">
        <f t="shared" si="5"/>
        <v/>
      </c>
      <c r="H99" s="19"/>
      <c r="I99" s="19"/>
      <c r="J99" s="8"/>
      <c r="K99" s="8"/>
      <c r="L99" s="8"/>
      <c r="M99" s="9"/>
      <c r="N99" s="10">
        <f>IF(COUNTIF('Individual registrations'!J99:L99,"YES")&gt;2,60,(IF(COUNTIF('Individual registrations'!J99:L99,"YES")=2,50,IF(COUNTIF('Individual registrations'!J99:L99,"YES")=1, 40, 0))))</f>
        <v>0</v>
      </c>
    </row>
    <row r="100" spans="1:14" x14ac:dyDescent="0.3">
      <c r="A100" s="6">
        <f t="shared" si="4"/>
        <v>97</v>
      </c>
      <c r="B100" s="18"/>
      <c r="C100" s="18"/>
      <c r="D100" s="18"/>
      <c r="E100" s="19"/>
      <c r="F100" s="7"/>
      <c r="G100" s="8" t="str">
        <f t="shared" si="5"/>
        <v/>
      </c>
      <c r="H100" s="19"/>
      <c r="I100" s="19"/>
      <c r="J100" s="8"/>
      <c r="K100" s="8"/>
      <c r="L100" s="8"/>
      <c r="M100" s="9"/>
      <c r="N100" s="10">
        <f>IF(COUNTIF('Individual registrations'!J100:L100,"YES")&gt;2,60,(IF(COUNTIF('Individual registrations'!J100:L100,"YES")=2,50,IF(COUNTIF('Individual registrations'!J100:L100,"YES")=1, 40, 0))))</f>
        <v>0</v>
      </c>
    </row>
    <row r="101" spans="1:14" x14ac:dyDescent="0.3">
      <c r="A101" s="6">
        <f t="shared" ref="A101:A103" si="6">A100+1</f>
        <v>98</v>
      </c>
      <c r="B101" s="18"/>
      <c r="C101" s="18"/>
      <c r="D101" s="18"/>
      <c r="E101" s="19"/>
      <c r="F101" s="7"/>
      <c r="G101" s="8" t="str">
        <f t="shared" si="5"/>
        <v/>
      </c>
      <c r="H101" s="19"/>
      <c r="I101" s="19"/>
      <c r="J101" s="8"/>
      <c r="K101" s="8"/>
      <c r="L101" s="8"/>
      <c r="M101" s="9"/>
      <c r="N101" s="10">
        <f>IF(COUNTIF('Individual registrations'!J101:L101,"YES")&gt;2,60,(IF(COUNTIF('Individual registrations'!J101:L101,"YES")=2,50,IF(COUNTIF('Individual registrations'!J101:L101,"YES")=1, 40, 0))))</f>
        <v>0</v>
      </c>
    </row>
    <row r="102" spans="1:14" x14ac:dyDescent="0.3">
      <c r="A102" s="6">
        <f t="shared" si="6"/>
        <v>99</v>
      </c>
      <c r="B102" s="18"/>
      <c r="C102" s="18"/>
      <c r="D102" s="18"/>
      <c r="E102" s="19"/>
      <c r="F102" s="7"/>
      <c r="G102" s="8" t="str">
        <f t="shared" si="5"/>
        <v/>
      </c>
      <c r="H102" s="19"/>
      <c r="I102" s="19"/>
      <c r="J102" s="8"/>
      <c r="K102" s="8"/>
      <c r="L102" s="8"/>
      <c r="M102" s="9"/>
      <c r="N102" s="10">
        <f>IF(COUNTIF('Individual registrations'!J102:L102,"YES")&gt;2,60,(IF(COUNTIF('Individual registrations'!J102:L102,"YES")=2,50,IF(COUNTIF('Individual registrations'!J102:L102,"YES")=1, 40, 0))))</f>
        <v>0</v>
      </c>
    </row>
    <row r="103" spans="1:14" x14ac:dyDescent="0.3">
      <c r="A103" s="6">
        <f t="shared" si="6"/>
        <v>100</v>
      </c>
      <c r="B103" s="18"/>
      <c r="C103" s="18"/>
      <c r="D103" s="18"/>
      <c r="E103" s="19"/>
      <c r="F103" s="7"/>
      <c r="G103" s="8" t="str">
        <f t="shared" si="5"/>
        <v/>
      </c>
      <c r="H103" s="19"/>
      <c r="I103" s="19"/>
      <c r="J103" s="8"/>
      <c r="K103" s="8"/>
      <c r="L103" s="8"/>
      <c r="M103" s="9"/>
      <c r="N103" s="10">
        <f>IF(COUNTIF('Individual registrations'!J103:L103,"YES")&gt;2,60,(IF(COUNTIF('Individual registrations'!J103:L103,"YES")=2,50,IF(COUNTIF('Individual registrations'!J103:L103,"YES")=1, 40, 0))))</f>
        <v>0</v>
      </c>
    </row>
    <row r="104" spans="1:14" x14ac:dyDescent="0.3">
      <c r="A104" s="11" t="s">
        <v>43</v>
      </c>
      <c r="B104" s="11"/>
      <c r="C104" s="11"/>
      <c r="D104" s="11"/>
      <c r="E104" s="11"/>
      <c r="F104" s="12"/>
      <c r="G104" s="13"/>
      <c r="H104" s="13"/>
      <c r="I104" s="13"/>
      <c r="J104" s="13"/>
      <c r="K104" s="14"/>
      <c r="L104" s="13"/>
      <c r="M104" s="15" t="s">
        <v>24</v>
      </c>
      <c r="N104" s="16">
        <f>SUM(N4:N103)</f>
        <v>0</v>
      </c>
    </row>
  </sheetData>
  <dataValidations count="9">
    <dataValidation type="list" allowBlank="1" showErrorMessage="1" sqref="H3" xr:uid="{00000000-0002-0000-0000-000001000000}">
      <formula1>"5th Kyu, 4th Kyu, 3rd Kyu, 2nd Kyu, 1st Kyu, Shodan, Nidan, Sandan, Yondan, Godan, Rokudan, Nanadan"</formula1>
    </dataValidation>
    <dataValidation type="list" allowBlank="1" showErrorMessage="1" sqref="E3" xr:uid="{00000000-0002-0000-0000-000002000000}">
      <formula1>Gender</formula1>
      <formula2>0</formula2>
    </dataValidation>
    <dataValidation type="list" allowBlank="1" showInputMessage="1" showErrorMessage="1" prompt="Select your rank from the dropdown menu" sqref="H68:H103" xr:uid="{00000000-0002-0000-0000-000003000000}">
      <formula1>"3rd Kyu, 2nd Kyu, 1st Kyu, Shodan, Nidan, Sandan, Yondan, Godan, Rokudan, Nanadan"</formula1>
    </dataValidation>
    <dataValidation type="date" operator="lessThan" allowBlank="1" showInputMessage="1" showErrorMessage="1" prompt="Please enter your birth date in this format: YYYY/MM/DD. _x000a_Participant must be at least 9 years old." sqref="F6:F103 F4" xr:uid="{00000000-0002-0000-0000-000004000000}">
      <formula1>41968</formula1>
    </dataValidation>
    <dataValidation type="list" allowBlank="1" showInputMessage="1" showErrorMessage="1" prompt="Select F or M from the dropdown menu" sqref="E4:E103" xr:uid="{00000000-0002-0000-0000-000005000000}">
      <formula1>"F,M"</formula1>
    </dataValidation>
    <dataValidation type="list" allowBlank="1" showErrorMessage="1" sqref="J3:L3" xr:uid="{00000000-0002-0000-0000-000006000000}">
      <formula1>"YES, NO"</formula1>
    </dataValidation>
    <dataValidation type="list" allowBlank="1" showInputMessage="1" showErrorMessage="1" prompt="Select YES if you are competing in Individual Kumite. Otherwise, NO." sqref="J4:L103" xr:uid="{00000000-0002-0000-0000-000007000000}">
      <formula1>"YES, NO"</formula1>
    </dataValidation>
    <dataValidation type="list" allowBlank="1" showInputMessage="1" showErrorMessage="1" prompt="Select your rank from the dropdown menu" sqref="H4:H67" xr:uid="{5FB3C280-31D2-4FEE-B937-9A4FE45C379C}">
      <formula1>"5th Kyu, 4th Kyu, 3rd Kyu, 2nd Kyu, 1st Kyu, Shodan, Nidan, Sandan, Yondan, Godan, Rokudan, Nanadan"</formula1>
    </dataValidation>
    <dataValidation type="date" operator="greaterThan" allowBlank="1" showInputMessage="1" showErrorMessage="1" prompt="Please enter your birth date in this format: YYYY/MM/DD. _x000a_Participant must be at least 9 years old." sqref="F5" xr:uid="{F2BB3A71-5ED8-4F93-903C-37562A515289}">
      <formula1>41968</formula1>
    </dataValidation>
  </dataValidations>
  <pageMargins left="0.74791666666666701" right="0.74791666666666701" top="0.98402777777777795" bottom="0.98402777777777795" header="0.51180555555555496" footer="0.51180555555555496"/>
  <pageSetup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CC"/>
  </sheetPr>
  <dimension ref="A1:U53"/>
  <sheetViews>
    <sheetView tabSelected="1" workbookViewId="0">
      <pane ySplit="3" topLeftCell="A40" activePane="bottomLeft" state="frozen"/>
      <selection pane="bottomLeft" activeCell="N44" sqref="N44"/>
    </sheetView>
  </sheetViews>
  <sheetFormatPr baseColWidth="10" defaultColWidth="9.109375" defaultRowHeight="14.4" x14ac:dyDescent="0.3"/>
  <cols>
    <col min="1" max="1" width="9.109375" style="1" customWidth="1"/>
    <col min="2" max="2" width="11.109375" style="1" bestFit="1" customWidth="1"/>
    <col min="3" max="3" width="12.44140625" style="1" bestFit="1" customWidth="1"/>
    <col min="4" max="4" width="10.5546875" style="1" bestFit="1" customWidth="1"/>
    <col min="5" max="5" width="12.109375" style="1" customWidth="1"/>
    <col min="6" max="6" width="12.44140625" style="1" bestFit="1" customWidth="1"/>
    <col min="7" max="7" width="10.5546875" style="1" bestFit="1" customWidth="1"/>
    <col min="8" max="8" width="12.109375" style="1" bestFit="1" customWidth="1"/>
    <col min="9" max="9" width="12.44140625" style="1" bestFit="1" customWidth="1"/>
    <col min="10" max="10" width="10.5546875" style="1" bestFit="1" customWidth="1"/>
    <col min="11" max="11" width="12.109375" style="1" bestFit="1" customWidth="1"/>
    <col min="12" max="12" width="20" style="1" bestFit="1" customWidth="1"/>
    <col min="13" max="16384" width="9.109375" style="1"/>
  </cols>
  <sheetData>
    <row r="1" spans="1:21" s="26" customFormat="1" ht="43.8" thickBot="1" x14ac:dyDescent="0.35">
      <c r="A1" s="30" t="s">
        <v>0</v>
      </c>
      <c r="B1" s="31" t="s">
        <v>40</v>
      </c>
      <c r="C1" s="31" t="s">
        <v>30</v>
      </c>
      <c r="D1" s="31" t="s">
        <v>36</v>
      </c>
      <c r="E1" s="31" t="s">
        <v>31</v>
      </c>
      <c r="F1" s="31" t="s">
        <v>32</v>
      </c>
      <c r="G1" s="31" t="s">
        <v>37</v>
      </c>
      <c r="H1" s="31" t="s">
        <v>33</v>
      </c>
      <c r="I1" s="31" t="s">
        <v>34</v>
      </c>
      <c r="J1" s="31" t="s">
        <v>35</v>
      </c>
      <c r="K1" s="31" t="s">
        <v>38</v>
      </c>
      <c r="L1" s="39" t="s">
        <v>29</v>
      </c>
    </row>
    <row r="2" spans="1:21" s="26" customFormat="1" ht="63" customHeight="1" thickBot="1" x14ac:dyDescent="0.35">
      <c r="A2" s="27"/>
      <c r="B2" s="28" t="s">
        <v>41</v>
      </c>
      <c r="C2" s="29" t="s">
        <v>45</v>
      </c>
      <c r="D2" s="29" t="s">
        <v>11</v>
      </c>
      <c r="E2" s="29" t="s">
        <v>14</v>
      </c>
      <c r="F2" s="29" t="s">
        <v>46</v>
      </c>
      <c r="G2" s="29" t="s">
        <v>64</v>
      </c>
      <c r="H2" s="29" t="s">
        <v>14</v>
      </c>
      <c r="I2" s="29" t="s">
        <v>45</v>
      </c>
      <c r="J2" s="29" t="s">
        <v>66</v>
      </c>
      <c r="K2" s="29" t="s">
        <v>14</v>
      </c>
      <c r="L2" s="40" t="s">
        <v>39</v>
      </c>
      <c r="M2" s="25"/>
      <c r="N2" s="25"/>
      <c r="O2" s="25"/>
      <c r="P2" s="25"/>
      <c r="Q2" s="25"/>
      <c r="R2" s="25"/>
      <c r="S2" s="25"/>
      <c r="T2" s="25"/>
      <c r="U2" s="25"/>
    </row>
    <row r="3" spans="1:21" ht="29.4" thickBot="1" x14ac:dyDescent="0.35">
      <c r="A3" s="2" t="s">
        <v>17</v>
      </c>
      <c r="B3" s="3" t="s">
        <v>23</v>
      </c>
      <c r="C3" s="4" t="s">
        <v>19</v>
      </c>
      <c r="D3" s="4" t="s">
        <v>18</v>
      </c>
      <c r="E3" s="4" t="s">
        <v>51</v>
      </c>
      <c r="F3" s="4" t="s">
        <v>42</v>
      </c>
      <c r="G3" s="4" t="s">
        <v>63</v>
      </c>
      <c r="H3" s="4" t="s">
        <v>51</v>
      </c>
      <c r="I3" s="4" t="s">
        <v>19</v>
      </c>
      <c r="J3" s="4" t="s">
        <v>65</v>
      </c>
      <c r="K3" s="4" t="s">
        <v>51</v>
      </c>
      <c r="L3" s="41" t="s">
        <v>74</v>
      </c>
    </row>
    <row r="4" spans="1:21" x14ac:dyDescent="0.3">
      <c r="A4" s="17">
        <v>1</v>
      </c>
      <c r="B4" s="17"/>
      <c r="C4" s="17"/>
      <c r="D4" s="17"/>
      <c r="E4" s="19"/>
      <c r="F4" s="17"/>
      <c r="G4" s="17"/>
      <c r="H4" s="19"/>
      <c r="I4" s="17"/>
      <c r="J4" s="17"/>
      <c r="K4" s="19"/>
      <c r="L4" s="17"/>
    </row>
    <row r="5" spans="1:21" x14ac:dyDescent="0.3">
      <c r="A5" s="17">
        <f>A4+1</f>
        <v>2</v>
      </c>
      <c r="B5" s="17"/>
      <c r="C5" s="17"/>
      <c r="D5" s="17"/>
      <c r="E5" s="19"/>
      <c r="F5" s="17"/>
      <c r="G5" s="17"/>
      <c r="H5" s="19"/>
      <c r="I5" s="17"/>
      <c r="J5" s="17"/>
      <c r="K5" s="19"/>
      <c r="L5" s="17"/>
    </row>
    <row r="6" spans="1:21" x14ac:dyDescent="0.3">
      <c r="A6" s="17">
        <f t="shared" ref="A6:A53" si="0">A5+1</f>
        <v>3</v>
      </c>
      <c r="B6" s="17"/>
      <c r="C6" s="17"/>
      <c r="D6" s="17"/>
      <c r="E6" s="19"/>
      <c r="F6" s="17"/>
      <c r="G6" s="17"/>
      <c r="H6" s="19"/>
      <c r="I6" s="17"/>
      <c r="J6" s="17"/>
      <c r="K6" s="19"/>
      <c r="L6" s="17"/>
    </row>
    <row r="7" spans="1:21" x14ac:dyDescent="0.3">
      <c r="A7" s="17">
        <f t="shared" si="0"/>
        <v>4</v>
      </c>
      <c r="B7" s="17"/>
      <c r="C7" s="17"/>
      <c r="D7" s="17"/>
      <c r="E7" s="19"/>
      <c r="F7" s="17"/>
      <c r="G7" s="17"/>
      <c r="H7" s="19"/>
      <c r="I7" s="17"/>
      <c r="J7" s="17"/>
      <c r="K7" s="19"/>
      <c r="L7" s="17"/>
    </row>
    <row r="8" spans="1:21" x14ac:dyDescent="0.3">
      <c r="A8" s="17">
        <f t="shared" si="0"/>
        <v>5</v>
      </c>
      <c r="B8" s="17"/>
      <c r="C8" s="17"/>
      <c r="D8" s="17"/>
      <c r="E8" s="19"/>
      <c r="F8" s="17"/>
      <c r="G8" s="17"/>
      <c r="H8" s="19"/>
      <c r="I8" s="17"/>
      <c r="J8" s="17"/>
      <c r="K8" s="19"/>
      <c r="L8" s="17"/>
    </row>
    <row r="9" spans="1:21" x14ac:dyDescent="0.3">
      <c r="A9" s="17">
        <f t="shared" si="0"/>
        <v>6</v>
      </c>
      <c r="B9" s="17"/>
      <c r="C9" s="17"/>
      <c r="D9" s="17"/>
      <c r="E9" s="19"/>
      <c r="F9" s="17"/>
      <c r="G9" s="17"/>
      <c r="H9" s="19"/>
      <c r="I9" s="17"/>
      <c r="J9" s="17"/>
      <c r="K9" s="19"/>
      <c r="L9" s="17"/>
    </row>
    <row r="10" spans="1:21" x14ac:dyDescent="0.3">
      <c r="A10" s="17">
        <f t="shared" si="0"/>
        <v>7</v>
      </c>
      <c r="B10" s="17"/>
      <c r="C10" s="17"/>
      <c r="D10" s="17"/>
      <c r="E10" s="19"/>
      <c r="F10" s="17"/>
      <c r="G10" s="17"/>
      <c r="H10" s="19"/>
      <c r="I10" s="17"/>
      <c r="J10" s="17"/>
      <c r="K10" s="19"/>
      <c r="L10" s="17"/>
    </row>
    <row r="11" spans="1:21" x14ac:dyDescent="0.3">
      <c r="A11" s="17">
        <f t="shared" si="0"/>
        <v>8</v>
      </c>
      <c r="B11" s="17"/>
      <c r="C11" s="17"/>
      <c r="D11" s="17"/>
      <c r="E11" s="19"/>
      <c r="F11" s="17"/>
      <c r="G11" s="17"/>
      <c r="H11" s="19"/>
      <c r="I11" s="17"/>
      <c r="J11" s="17"/>
      <c r="K11" s="19"/>
      <c r="L11" s="17"/>
    </row>
    <row r="12" spans="1:21" x14ac:dyDescent="0.3">
      <c r="A12" s="17">
        <f t="shared" si="0"/>
        <v>9</v>
      </c>
      <c r="B12" s="17"/>
      <c r="C12" s="17"/>
      <c r="D12" s="17"/>
      <c r="E12" s="19"/>
      <c r="F12" s="17"/>
      <c r="G12" s="17"/>
      <c r="H12" s="19"/>
      <c r="I12" s="17"/>
      <c r="J12" s="17"/>
      <c r="K12" s="19"/>
      <c r="L12" s="17"/>
    </row>
    <row r="13" spans="1:21" x14ac:dyDescent="0.3">
      <c r="A13" s="17">
        <f t="shared" si="0"/>
        <v>10</v>
      </c>
      <c r="B13" s="17"/>
      <c r="C13" s="17"/>
      <c r="D13" s="17"/>
      <c r="E13" s="19"/>
      <c r="F13" s="17"/>
      <c r="G13" s="17"/>
      <c r="H13" s="19"/>
      <c r="I13" s="17"/>
      <c r="J13" s="17"/>
      <c r="K13" s="19"/>
      <c r="L13" s="17"/>
    </row>
    <row r="14" spans="1:21" x14ac:dyDescent="0.3">
      <c r="A14" s="17">
        <f t="shared" si="0"/>
        <v>11</v>
      </c>
      <c r="B14" s="17"/>
      <c r="C14" s="17"/>
      <c r="D14" s="17"/>
      <c r="E14" s="19"/>
      <c r="F14" s="17"/>
      <c r="G14" s="17"/>
      <c r="H14" s="19"/>
      <c r="I14" s="17"/>
      <c r="J14" s="17"/>
      <c r="K14" s="19"/>
      <c r="L14" s="17"/>
    </row>
    <row r="15" spans="1:21" x14ac:dyDescent="0.3">
      <c r="A15" s="17">
        <f t="shared" si="0"/>
        <v>12</v>
      </c>
      <c r="B15" s="17"/>
      <c r="C15" s="17"/>
      <c r="D15" s="17"/>
      <c r="E15" s="19"/>
      <c r="F15" s="17"/>
      <c r="G15" s="17"/>
      <c r="H15" s="19"/>
      <c r="I15" s="17"/>
      <c r="J15" s="17"/>
      <c r="K15" s="19"/>
      <c r="L15" s="17"/>
    </row>
    <row r="16" spans="1:21" x14ac:dyDescent="0.3">
      <c r="A16" s="17">
        <f t="shared" si="0"/>
        <v>13</v>
      </c>
      <c r="B16" s="17"/>
      <c r="C16" s="17"/>
      <c r="D16" s="17"/>
      <c r="E16" s="19"/>
      <c r="F16" s="17"/>
      <c r="G16" s="17"/>
      <c r="H16" s="19"/>
      <c r="I16" s="17"/>
      <c r="J16" s="17"/>
      <c r="K16" s="19"/>
      <c r="L16" s="17"/>
    </row>
    <row r="17" spans="1:12" x14ac:dyDescent="0.3">
      <c r="A17" s="17">
        <f t="shared" si="0"/>
        <v>14</v>
      </c>
      <c r="B17" s="17"/>
      <c r="C17" s="17"/>
      <c r="D17" s="17"/>
      <c r="E17" s="19"/>
      <c r="F17" s="17"/>
      <c r="G17" s="17"/>
      <c r="H17" s="19"/>
      <c r="I17" s="17"/>
      <c r="J17" s="17"/>
      <c r="K17" s="19"/>
      <c r="L17" s="17"/>
    </row>
    <row r="18" spans="1:12" x14ac:dyDescent="0.3">
      <c r="A18" s="17">
        <f t="shared" si="0"/>
        <v>15</v>
      </c>
      <c r="B18" s="17"/>
      <c r="C18" s="17"/>
      <c r="D18" s="17"/>
      <c r="E18" s="19"/>
      <c r="F18" s="17"/>
      <c r="G18" s="17"/>
      <c r="H18" s="19"/>
      <c r="I18" s="17"/>
      <c r="J18" s="17"/>
      <c r="K18" s="19"/>
      <c r="L18" s="17"/>
    </row>
    <row r="19" spans="1:12" x14ac:dyDescent="0.3">
      <c r="A19" s="17">
        <f t="shared" si="0"/>
        <v>16</v>
      </c>
      <c r="B19" s="17"/>
      <c r="C19" s="17"/>
      <c r="D19" s="17"/>
      <c r="E19" s="19"/>
      <c r="F19" s="17"/>
      <c r="G19" s="17"/>
      <c r="H19" s="19"/>
      <c r="I19" s="17"/>
      <c r="J19" s="17"/>
      <c r="K19" s="19"/>
      <c r="L19" s="17"/>
    </row>
    <row r="20" spans="1:12" x14ac:dyDescent="0.3">
      <c r="A20" s="17">
        <f t="shared" si="0"/>
        <v>17</v>
      </c>
      <c r="B20" s="17"/>
      <c r="C20" s="17"/>
      <c r="D20" s="17"/>
      <c r="E20" s="19"/>
      <c r="F20" s="17"/>
      <c r="G20" s="17"/>
      <c r="H20" s="19"/>
      <c r="I20" s="17"/>
      <c r="J20" s="17"/>
      <c r="K20" s="19"/>
      <c r="L20" s="17"/>
    </row>
    <row r="21" spans="1:12" x14ac:dyDescent="0.3">
      <c r="A21" s="17">
        <f t="shared" si="0"/>
        <v>18</v>
      </c>
      <c r="B21" s="17"/>
      <c r="C21" s="17"/>
      <c r="D21" s="17"/>
      <c r="E21" s="19"/>
      <c r="F21" s="17"/>
      <c r="G21" s="17"/>
      <c r="H21" s="19"/>
      <c r="I21" s="17"/>
      <c r="J21" s="17"/>
      <c r="K21" s="19"/>
      <c r="L21" s="17"/>
    </row>
    <row r="22" spans="1:12" x14ac:dyDescent="0.3">
      <c r="A22" s="17">
        <f t="shared" si="0"/>
        <v>19</v>
      </c>
      <c r="B22" s="17"/>
      <c r="C22" s="17"/>
      <c r="D22" s="17"/>
      <c r="E22" s="19"/>
      <c r="F22" s="17"/>
      <c r="G22" s="17"/>
      <c r="H22" s="19"/>
      <c r="I22" s="17"/>
      <c r="J22" s="17"/>
      <c r="K22" s="19"/>
      <c r="L22" s="17"/>
    </row>
    <row r="23" spans="1:12" x14ac:dyDescent="0.3">
      <c r="A23" s="17">
        <f t="shared" si="0"/>
        <v>20</v>
      </c>
      <c r="B23" s="17"/>
      <c r="C23" s="17"/>
      <c r="D23" s="17"/>
      <c r="E23" s="19"/>
      <c r="F23" s="17"/>
      <c r="G23" s="17"/>
      <c r="H23" s="19"/>
      <c r="I23" s="17"/>
      <c r="J23" s="17"/>
      <c r="K23" s="19"/>
      <c r="L23" s="17"/>
    </row>
    <row r="24" spans="1:12" x14ac:dyDescent="0.3">
      <c r="A24" s="17">
        <f t="shared" si="0"/>
        <v>21</v>
      </c>
      <c r="B24" s="17"/>
      <c r="C24" s="17"/>
      <c r="D24" s="17"/>
      <c r="E24" s="19"/>
      <c r="F24" s="17"/>
      <c r="G24" s="17"/>
      <c r="H24" s="19"/>
      <c r="I24" s="17"/>
      <c r="J24" s="17"/>
      <c r="K24" s="19"/>
      <c r="L24" s="17"/>
    </row>
    <row r="25" spans="1:12" x14ac:dyDescent="0.3">
      <c r="A25" s="17">
        <f t="shared" si="0"/>
        <v>22</v>
      </c>
      <c r="B25" s="17"/>
      <c r="C25" s="17"/>
      <c r="D25" s="17"/>
      <c r="E25" s="19"/>
      <c r="F25" s="17"/>
      <c r="G25" s="17"/>
      <c r="H25" s="19"/>
      <c r="I25" s="17"/>
      <c r="J25" s="17"/>
      <c r="K25" s="19"/>
      <c r="L25" s="17"/>
    </row>
    <row r="26" spans="1:12" x14ac:dyDescent="0.3">
      <c r="A26" s="17">
        <f t="shared" si="0"/>
        <v>23</v>
      </c>
      <c r="B26" s="17"/>
      <c r="C26" s="17"/>
      <c r="D26" s="17"/>
      <c r="E26" s="19"/>
      <c r="F26" s="17"/>
      <c r="G26" s="17"/>
      <c r="H26" s="19"/>
      <c r="I26" s="17"/>
      <c r="J26" s="17"/>
      <c r="K26" s="19"/>
      <c r="L26" s="17"/>
    </row>
    <row r="27" spans="1:12" x14ac:dyDescent="0.3">
      <c r="A27" s="17">
        <f t="shared" si="0"/>
        <v>24</v>
      </c>
      <c r="B27" s="17"/>
      <c r="C27" s="17"/>
      <c r="D27" s="17"/>
      <c r="E27" s="19"/>
      <c r="F27" s="17"/>
      <c r="G27" s="17"/>
      <c r="H27" s="19"/>
      <c r="I27" s="17"/>
      <c r="J27" s="17"/>
      <c r="K27" s="19"/>
      <c r="L27" s="17"/>
    </row>
    <row r="28" spans="1:12" x14ac:dyDescent="0.3">
      <c r="A28" s="17">
        <f t="shared" si="0"/>
        <v>25</v>
      </c>
      <c r="B28" s="17"/>
      <c r="C28" s="17"/>
      <c r="D28" s="17"/>
      <c r="E28" s="19"/>
      <c r="F28" s="17"/>
      <c r="G28" s="17"/>
      <c r="H28" s="19"/>
      <c r="I28" s="17"/>
      <c r="J28" s="17"/>
      <c r="K28" s="19"/>
      <c r="L28" s="17"/>
    </row>
    <row r="29" spans="1:12" x14ac:dyDescent="0.3">
      <c r="A29" s="17">
        <f t="shared" si="0"/>
        <v>26</v>
      </c>
      <c r="B29" s="17"/>
      <c r="C29" s="17"/>
      <c r="D29" s="17"/>
      <c r="E29" s="19"/>
      <c r="F29" s="17"/>
      <c r="G29" s="17"/>
      <c r="H29" s="19"/>
      <c r="I29" s="17"/>
      <c r="J29" s="17"/>
      <c r="K29" s="19"/>
      <c r="L29" s="17"/>
    </row>
    <row r="30" spans="1:12" x14ac:dyDescent="0.3">
      <c r="A30" s="17">
        <f t="shared" si="0"/>
        <v>27</v>
      </c>
      <c r="B30" s="17"/>
      <c r="C30" s="17"/>
      <c r="D30" s="17"/>
      <c r="E30" s="19"/>
      <c r="F30" s="17"/>
      <c r="G30" s="17"/>
      <c r="H30" s="19"/>
      <c r="I30" s="17"/>
      <c r="J30" s="17"/>
      <c r="K30" s="19"/>
      <c r="L30" s="17"/>
    </row>
    <row r="31" spans="1:12" x14ac:dyDescent="0.3">
      <c r="A31" s="17">
        <f t="shared" si="0"/>
        <v>28</v>
      </c>
      <c r="B31" s="17"/>
      <c r="C31" s="17"/>
      <c r="D31" s="17"/>
      <c r="E31" s="19"/>
      <c r="F31" s="17"/>
      <c r="G31" s="17"/>
      <c r="H31" s="19"/>
      <c r="I31" s="17"/>
      <c r="J31" s="17"/>
      <c r="K31" s="19"/>
      <c r="L31" s="17"/>
    </row>
    <row r="32" spans="1:12" x14ac:dyDescent="0.3">
      <c r="A32" s="17">
        <f t="shared" si="0"/>
        <v>29</v>
      </c>
      <c r="B32" s="17"/>
      <c r="C32" s="17"/>
      <c r="D32" s="17"/>
      <c r="E32" s="19"/>
      <c r="F32" s="17"/>
      <c r="G32" s="17"/>
      <c r="H32" s="19"/>
      <c r="I32" s="17"/>
      <c r="J32" s="17"/>
      <c r="K32" s="19"/>
      <c r="L32" s="17"/>
    </row>
    <row r="33" spans="1:12" x14ac:dyDescent="0.3">
      <c r="A33" s="17">
        <f t="shared" si="0"/>
        <v>30</v>
      </c>
      <c r="B33" s="17"/>
      <c r="C33" s="17"/>
      <c r="D33" s="17"/>
      <c r="E33" s="19"/>
      <c r="F33" s="17"/>
      <c r="G33" s="17"/>
      <c r="H33" s="19"/>
      <c r="I33" s="17"/>
      <c r="J33" s="17"/>
      <c r="K33" s="19"/>
      <c r="L33" s="17"/>
    </row>
    <row r="34" spans="1:12" x14ac:dyDescent="0.3">
      <c r="A34" s="17">
        <f t="shared" si="0"/>
        <v>31</v>
      </c>
      <c r="B34" s="17"/>
      <c r="C34" s="17"/>
      <c r="D34" s="17"/>
      <c r="E34" s="19"/>
      <c r="F34" s="17"/>
      <c r="G34" s="17"/>
      <c r="H34" s="19"/>
      <c r="I34" s="17"/>
      <c r="J34" s="17"/>
      <c r="K34" s="19"/>
      <c r="L34" s="17"/>
    </row>
    <row r="35" spans="1:12" x14ac:dyDescent="0.3">
      <c r="A35" s="17">
        <f t="shared" si="0"/>
        <v>32</v>
      </c>
      <c r="B35" s="17"/>
      <c r="C35" s="17"/>
      <c r="D35" s="17"/>
      <c r="E35" s="19"/>
      <c r="F35" s="17"/>
      <c r="G35" s="17"/>
      <c r="H35" s="19"/>
      <c r="I35" s="17"/>
      <c r="J35" s="17"/>
      <c r="K35" s="19"/>
      <c r="L35" s="17"/>
    </row>
    <row r="36" spans="1:12" x14ac:dyDescent="0.3">
      <c r="A36" s="17">
        <f t="shared" si="0"/>
        <v>33</v>
      </c>
      <c r="B36" s="17"/>
      <c r="C36" s="17"/>
      <c r="D36" s="17"/>
      <c r="E36" s="19"/>
      <c r="F36" s="17"/>
      <c r="G36" s="17"/>
      <c r="H36" s="19"/>
      <c r="I36" s="17"/>
      <c r="J36" s="17"/>
      <c r="K36" s="19"/>
      <c r="L36" s="17"/>
    </row>
    <row r="37" spans="1:12" x14ac:dyDescent="0.3">
      <c r="A37" s="17">
        <f t="shared" si="0"/>
        <v>34</v>
      </c>
      <c r="B37" s="17"/>
      <c r="C37" s="17"/>
      <c r="D37" s="17"/>
      <c r="E37" s="19"/>
      <c r="F37" s="17"/>
      <c r="G37" s="17"/>
      <c r="H37" s="19"/>
      <c r="I37" s="17"/>
      <c r="J37" s="17"/>
      <c r="K37" s="19"/>
      <c r="L37" s="17"/>
    </row>
    <row r="38" spans="1:12" x14ac:dyDescent="0.3">
      <c r="A38" s="17">
        <f t="shared" si="0"/>
        <v>35</v>
      </c>
      <c r="B38" s="17"/>
      <c r="C38" s="17"/>
      <c r="D38" s="17"/>
      <c r="E38" s="19"/>
      <c r="F38" s="17"/>
      <c r="G38" s="17"/>
      <c r="H38" s="19"/>
      <c r="I38" s="17"/>
      <c r="J38" s="17"/>
      <c r="K38" s="19"/>
      <c r="L38" s="17"/>
    </row>
    <row r="39" spans="1:12" x14ac:dyDescent="0.3">
      <c r="A39" s="17">
        <f t="shared" si="0"/>
        <v>36</v>
      </c>
      <c r="B39" s="17"/>
      <c r="C39" s="17"/>
      <c r="D39" s="17"/>
      <c r="E39" s="19"/>
      <c r="F39" s="17"/>
      <c r="G39" s="17"/>
      <c r="H39" s="19"/>
      <c r="I39" s="17"/>
      <c r="J39" s="17"/>
      <c r="K39" s="19"/>
      <c r="L39" s="17"/>
    </row>
    <row r="40" spans="1:12" x14ac:dyDescent="0.3">
      <c r="A40" s="17">
        <f t="shared" si="0"/>
        <v>37</v>
      </c>
      <c r="B40" s="17"/>
      <c r="C40" s="17"/>
      <c r="D40" s="17"/>
      <c r="E40" s="19"/>
      <c r="F40" s="17"/>
      <c r="G40" s="17"/>
      <c r="H40" s="19"/>
      <c r="I40" s="17"/>
      <c r="J40" s="17"/>
      <c r="K40" s="19"/>
      <c r="L40" s="17"/>
    </row>
    <row r="41" spans="1:12" x14ac:dyDescent="0.3">
      <c r="A41" s="17">
        <f t="shared" si="0"/>
        <v>38</v>
      </c>
      <c r="B41" s="17"/>
      <c r="C41" s="17"/>
      <c r="D41" s="17"/>
      <c r="E41" s="19"/>
      <c r="F41" s="17"/>
      <c r="G41" s="17"/>
      <c r="H41" s="19"/>
      <c r="I41" s="17"/>
      <c r="J41" s="17"/>
      <c r="K41" s="19"/>
      <c r="L41" s="17"/>
    </row>
    <row r="42" spans="1:12" x14ac:dyDescent="0.3">
      <c r="A42" s="17">
        <f t="shared" si="0"/>
        <v>39</v>
      </c>
      <c r="B42" s="17"/>
      <c r="C42" s="17"/>
      <c r="D42" s="17"/>
      <c r="E42" s="19"/>
      <c r="F42" s="17"/>
      <c r="G42" s="17"/>
      <c r="H42" s="19"/>
      <c r="I42" s="17"/>
      <c r="J42" s="17"/>
      <c r="K42" s="19"/>
      <c r="L42" s="17"/>
    </row>
    <row r="43" spans="1:12" x14ac:dyDescent="0.3">
      <c r="A43" s="17">
        <f t="shared" si="0"/>
        <v>40</v>
      </c>
      <c r="B43" s="17"/>
      <c r="C43" s="17"/>
      <c r="D43" s="17"/>
      <c r="E43" s="19"/>
      <c r="F43" s="17"/>
      <c r="G43" s="17"/>
      <c r="H43" s="19"/>
      <c r="I43" s="17"/>
      <c r="J43" s="17"/>
      <c r="K43" s="19"/>
      <c r="L43" s="17"/>
    </row>
    <row r="44" spans="1:12" x14ac:dyDescent="0.3">
      <c r="A44" s="17">
        <f t="shared" si="0"/>
        <v>41</v>
      </c>
      <c r="B44" s="17"/>
      <c r="C44" s="17"/>
      <c r="D44" s="17"/>
      <c r="E44" s="19"/>
      <c r="F44" s="17"/>
      <c r="G44" s="17"/>
      <c r="H44" s="19"/>
      <c r="I44" s="17"/>
      <c r="J44" s="17"/>
      <c r="K44" s="19"/>
      <c r="L44" s="17"/>
    </row>
    <row r="45" spans="1:12" x14ac:dyDescent="0.3">
      <c r="A45" s="17">
        <f t="shared" si="0"/>
        <v>42</v>
      </c>
      <c r="B45" s="17"/>
      <c r="C45" s="17"/>
      <c r="D45" s="17"/>
      <c r="E45" s="19"/>
      <c r="F45" s="17"/>
      <c r="G45" s="17"/>
      <c r="H45" s="19"/>
      <c r="I45" s="17"/>
      <c r="J45" s="17"/>
      <c r="K45" s="19"/>
      <c r="L45" s="17"/>
    </row>
    <row r="46" spans="1:12" x14ac:dyDescent="0.3">
      <c r="A46" s="17">
        <f t="shared" si="0"/>
        <v>43</v>
      </c>
      <c r="B46" s="17"/>
      <c r="C46" s="17"/>
      <c r="D46" s="17"/>
      <c r="E46" s="19"/>
      <c r="F46" s="17"/>
      <c r="G46" s="17"/>
      <c r="H46" s="19"/>
      <c r="I46" s="17"/>
      <c r="J46" s="17"/>
      <c r="K46" s="19"/>
      <c r="L46" s="17"/>
    </row>
    <row r="47" spans="1:12" x14ac:dyDescent="0.3">
      <c r="A47" s="17">
        <f t="shared" si="0"/>
        <v>44</v>
      </c>
      <c r="B47" s="17"/>
      <c r="C47" s="17"/>
      <c r="D47" s="17"/>
      <c r="E47" s="19"/>
      <c r="F47" s="17"/>
      <c r="G47" s="17"/>
      <c r="H47" s="19"/>
      <c r="I47" s="17"/>
      <c r="J47" s="17"/>
      <c r="K47" s="19"/>
      <c r="L47" s="17"/>
    </row>
    <row r="48" spans="1:12" x14ac:dyDescent="0.3">
      <c r="A48" s="17">
        <f t="shared" si="0"/>
        <v>45</v>
      </c>
      <c r="B48" s="17"/>
      <c r="C48" s="17"/>
      <c r="D48" s="17"/>
      <c r="E48" s="19"/>
      <c r="F48" s="17"/>
      <c r="G48" s="17"/>
      <c r="H48" s="19"/>
      <c r="I48" s="17"/>
      <c r="J48" s="17"/>
      <c r="K48" s="19"/>
      <c r="L48" s="17"/>
    </row>
    <row r="49" spans="1:12" x14ac:dyDescent="0.3">
      <c r="A49" s="17">
        <f t="shared" si="0"/>
        <v>46</v>
      </c>
      <c r="B49" s="17"/>
      <c r="C49" s="17"/>
      <c r="D49" s="17"/>
      <c r="E49" s="19"/>
      <c r="F49" s="17"/>
      <c r="G49" s="17"/>
      <c r="H49" s="19"/>
      <c r="I49" s="17"/>
      <c r="J49" s="17"/>
      <c r="K49" s="19"/>
      <c r="L49" s="17"/>
    </row>
    <row r="50" spans="1:12" x14ac:dyDescent="0.3">
      <c r="A50" s="17">
        <f t="shared" si="0"/>
        <v>47</v>
      </c>
      <c r="B50" s="17"/>
      <c r="C50" s="17"/>
      <c r="D50" s="17"/>
      <c r="E50" s="19"/>
      <c r="F50" s="17"/>
      <c r="G50" s="17"/>
      <c r="H50" s="19"/>
      <c r="I50" s="17"/>
      <c r="J50" s="17"/>
      <c r="K50" s="19"/>
      <c r="L50" s="17"/>
    </row>
    <row r="51" spans="1:12" x14ac:dyDescent="0.3">
      <c r="A51" s="17">
        <f t="shared" si="0"/>
        <v>48</v>
      </c>
      <c r="B51" s="17"/>
      <c r="C51" s="17"/>
      <c r="D51" s="17"/>
      <c r="E51" s="19"/>
      <c r="F51" s="17"/>
      <c r="G51" s="17"/>
      <c r="H51" s="19"/>
      <c r="I51" s="17"/>
      <c r="J51" s="17"/>
      <c r="K51" s="19"/>
      <c r="L51" s="17"/>
    </row>
    <row r="52" spans="1:12" x14ac:dyDescent="0.3">
      <c r="A52" s="17">
        <f t="shared" si="0"/>
        <v>49</v>
      </c>
      <c r="B52" s="17"/>
      <c r="C52" s="17"/>
      <c r="D52" s="17"/>
      <c r="E52" s="19"/>
      <c r="F52" s="17"/>
      <c r="G52" s="17"/>
      <c r="H52" s="19"/>
      <c r="I52" s="17"/>
      <c r="J52" s="17"/>
      <c r="K52" s="19"/>
      <c r="L52" s="17"/>
    </row>
    <row r="53" spans="1:12" x14ac:dyDescent="0.3">
      <c r="A53" s="17">
        <f t="shared" si="0"/>
        <v>50</v>
      </c>
      <c r="B53" s="17"/>
      <c r="C53" s="17"/>
      <c r="D53" s="17"/>
      <c r="E53" s="19"/>
      <c r="F53" s="17"/>
      <c r="G53" s="17"/>
      <c r="H53" s="19"/>
      <c r="I53" s="17"/>
      <c r="J53" s="17"/>
      <c r="K53" s="19"/>
      <c r="L53" s="17"/>
    </row>
  </sheetData>
  <dataValidations count="2">
    <dataValidation type="list" allowBlank="1" showInputMessage="1" showErrorMessage="1" prompt="Select your rank from the dropdown menu" sqref="H4:H53 E4:E53 K4:K53" xr:uid="{23F13638-B004-4A6E-A7AA-C1C69F14B5B0}">
      <formula1>"5th Kyu, 4th Kyu, 3rd Kyu, 2nd Kyu, 1st Kyu, Shodan, Nidan, Sandan, Yondan, Godan, Rokudan, Nanadan"</formula1>
    </dataValidation>
    <dataValidation type="list" allowBlank="1" showErrorMessage="1" sqref="H3 E3 K3" xr:uid="{F68E6C11-5E30-4CDE-8852-C56CA7BB2E9A}">
      <formula1>"5th Kyu, 4th Kyu, 3rd Kyu, 2nd Kyu, 1st Kyu, Shodan, Nidan, Sandan, Yondan, Godan, Rokudan, Nanadan"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E64808-AD20-4EE1-B1D5-00AA1A581F6D}">
          <x14:formula1>
            <xm:f>Category!$B$3:$B$10</xm:f>
          </x14:formula1>
          <xm:sqref>L3:L53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E08B4-DB49-4426-A545-7DCBAB430C49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5D805-12E7-4021-A2BE-623593F3ECC7}">
  <dimension ref="B2:B18"/>
  <sheetViews>
    <sheetView workbookViewId="0">
      <selection activeCell="B11" sqref="B11"/>
    </sheetView>
  </sheetViews>
  <sheetFormatPr baseColWidth="10" defaultRowHeight="14.4" x14ac:dyDescent="0.3"/>
  <sheetData>
    <row r="2" spans="2:2" x14ac:dyDescent="0.3">
      <c r="B2" s="38" t="s">
        <v>62</v>
      </c>
    </row>
    <row r="3" spans="2:2" x14ac:dyDescent="0.3">
      <c r="B3" s="42" t="s">
        <v>67</v>
      </c>
    </row>
    <row r="4" spans="2:2" x14ac:dyDescent="0.3">
      <c r="B4" s="42" t="s">
        <v>68</v>
      </c>
    </row>
    <row r="5" spans="2:2" x14ac:dyDescent="0.3">
      <c r="B5" s="42" t="s">
        <v>69</v>
      </c>
    </row>
    <row r="6" spans="2:2" x14ac:dyDescent="0.3">
      <c r="B6" s="42" t="s">
        <v>70</v>
      </c>
    </row>
    <row r="7" spans="2:2" x14ac:dyDescent="0.3">
      <c r="B7" s="42" t="s">
        <v>71</v>
      </c>
    </row>
    <row r="8" spans="2:2" x14ac:dyDescent="0.3">
      <c r="B8" s="42" t="s">
        <v>72</v>
      </c>
    </row>
    <row r="9" spans="2:2" x14ac:dyDescent="0.3">
      <c r="B9" s="42" t="s">
        <v>73</v>
      </c>
    </row>
    <row r="10" spans="2:2" x14ac:dyDescent="0.3">
      <c r="B10" s="42" t="s">
        <v>74</v>
      </c>
    </row>
    <row r="11" spans="2:2" x14ac:dyDescent="0.3">
      <c r="B11" s="43"/>
    </row>
    <row r="12" spans="2:2" x14ac:dyDescent="0.3">
      <c r="B12" s="43"/>
    </row>
    <row r="13" spans="2:2" x14ac:dyDescent="0.3">
      <c r="B13" s="43"/>
    </row>
    <row r="14" spans="2:2" x14ac:dyDescent="0.3">
      <c r="B14" s="43"/>
    </row>
    <row r="15" spans="2:2" x14ac:dyDescent="0.3">
      <c r="B15" s="43"/>
    </row>
    <row r="16" spans="2:2" x14ac:dyDescent="0.3">
      <c r="B16" s="43"/>
    </row>
    <row r="17" spans="2:2" x14ac:dyDescent="0.3">
      <c r="B17" s="43"/>
    </row>
    <row r="18" spans="2:2" x14ac:dyDescent="0.3">
      <c r="B18" s="4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B1600-29F8-4810-BF3C-3DED7DA697F0}">
  <dimension ref="B2:B14"/>
  <sheetViews>
    <sheetView workbookViewId="0">
      <selection activeCell="B8" sqref="B8"/>
    </sheetView>
  </sheetViews>
  <sheetFormatPr baseColWidth="10" defaultRowHeight="14.4" x14ac:dyDescent="0.3"/>
  <cols>
    <col min="1" max="1" width="6.109375" customWidth="1"/>
  </cols>
  <sheetData>
    <row r="2" spans="2:2" x14ac:dyDescent="0.3">
      <c r="B2" s="35" t="s">
        <v>50</v>
      </c>
    </row>
    <row r="3" spans="2:2" x14ac:dyDescent="0.3">
      <c r="B3" s="36" t="s">
        <v>58</v>
      </c>
    </row>
    <row r="4" spans="2:2" x14ac:dyDescent="0.3">
      <c r="B4" s="36" t="s">
        <v>59</v>
      </c>
    </row>
    <row r="5" spans="2:2" x14ac:dyDescent="0.3">
      <c r="B5" s="36" t="s">
        <v>60</v>
      </c>
    </row>
    <row r="6" spans="2:2" x14ac:dyDescent="0.3">
      <c r="B6" s="36" t="s">
        <v>21</v>
      </c>
    </row>
    <row r="7" spans="2:2" x14ac:dyDescent="0.3">
      <c r="B7" s="36" t="s">
        <v>61</v>
      </c>
    </row>
    <row r="8" spans="2:2" x14ac:dyDescent="0.3">
      <c r="B8" s="36" t="s">
        <v>51</v>
      </c>
    </row>
    <row r="9" spans="2:2" x14ac:dyDescent="0.3">
      <c r="B9" s="37" t="s">
        <v>52</v>
      </c>
    </row>
    <row r="10" spans="2:2" x14ac:dyDescent="0.3">
      <c r="B10" s="37" t="s">
        <v>53</v>
      </c>
    </row>
    <row r="11" spans="2:2" x14ac:dyDescent="0.3">
      <c r="B11" s="37" t="s">
        <v>54</v>
      </c>
    </row>
    <row r="12" spans="2:2" x14ac:dyDescent="0.3">
      <c r="B12" s="37" t="s">
        <v>55</v>
      </c>
    </row>
    <row r="13" spans="2:2" x14ac:dyDescent="0.3">
      <c r="B13" s="37" t="s">
        <v>56</v>
      </c>
    </row>
    <row r="14" spans="2:2" x14ac:dyDescent="0.3">
      <c r="B14" s="37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Individual registrations</vt:lpstr>
      <vt:lpstr>Team kata registrations</vt:lpstr>
      <vt:lpstr>Feuil1</vt:lpstr>
      <vt:lpstr>Category</vt:lpstr>
      <vt:lpstr>Rank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Bio Aikawa</dc:creator>
  <dc:description/>
  <cp:lastModifiedBy>Kio Saint-Laurent</cp:lastModifiedBy>
  <dcterms:created xsi:type="dcterms:W3CDTF">2019-03-23T19:10:04Z</dcterms:created>
  <dcterms:modified xsi:type="dcterms:W3CDTF">2024-03-13T13:17:05Z</dcterms:modified>
</cp:coreProperties>
</file>